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4 고등학교 by 250901\00 (더 자세한 파일 내려받기)\03 시계열 고등학교(1965-2024)\"/>
    </mc:Choice>
  </mc:AlternateContent>
  <bookViews>
    <workbookView xWindow="0" yWindow="0" windowWidth="23130" windowHeight="12390" tabRatio="735" activeTab="3"/>
  </bookViews>
  <sheets>
    <sheet name="학생수_설립별(1965-)" sheetId="3" r:id="rId1"/>
    <sheet name="학생수_시도별(1965-)" sheetId="29" r:id="rId2"/>
    <sheet name="학생수_학년별 연령별(1965-) " sheetId="51" r:id="rId3"/>
    <sheet name="졸업_취업_진학_진로상황(1965-)" sheetId="49" r:id="rId4"/>
    <sheet name="Sheet1" sheetId="50" state="hidden" r:id="rId5"/>
  </sheets>
  <definedNames>
    <definedName name="_xlnm._FilterDatabase" localSheetId="2" hidden="1">'학생수_학년별 연령별(1965-) '!$B$3:$AB$67</definedName>
    <definedName name="_xlnm.Print_Area" localSheetId="3">'졸업_취업_진학_진로상황(1965-)'!$A$1:$AR$61</definedName>
  </definedNames>
  <calcPr calcId="162913"/>
</workbook>
</file>

<file path=xl/calcChain.xml><?xml version="1.0" encoding="utf-8"?>
<calcChain xmlns="http://schemas.openxmlformats.org/spreadsheetml/2006/main">
  <c r="O64" i="3" l="1"/>
  <c r="AR63" i="49" l="1"/>
  <c r="AQ63" i="49"/>
  <c r="AP63" i="49"/>
  <c r="AO63" i="49"/>
  <c r="T62" i="51" l="1"/>
  <c r="K62" i="51"/>
  <c r="G62" i="51"/>
  <c r="C62" i="51"/>
  <c r="J62" i="29"/>
  <c r="C62" i="29"/>
  <c r="O63" i="3"/>
  <c r="O62" i="3"/>
  <c r="AO62" i="49" l="1"/>
  <c r="AP62" i="49"/>
  <c r="AQ62" i="49"/>
  <c r="AR62" i="49"/>
  <c r="AR61" i="49" l="1"/>
  <c r="T61" i="51"/>
  <c r="K61" i="51"/>
  <c r="G61" i="51"/>
  <c r="C61" i="51"/>
  <c r="C61" i="29"/>
  <c r="J61" i="29"/>
  <c r="G9" i="51" l="1"/>
  <c r="T9" i="51" l="1"/>
  <c r="T8" i="51"/>
  <c r="C61" i="3" l="1"/>
  <c r="G61" i="3"/>
  <c r="K61" i="3"/>
  <c r="O61" i="3" l="1"/>
  <c r="AR41" i="49"/>
  <c r="AQ41" i="49"/>
  <c r="AP41" i="49"/>
  <c r="AO41" i="49"/>
  <c r="G41" i="49"/>
  <c r="C41" i="49"/>
  <c r="O5" i="3" l="1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4" i="3"/>
  <c r="AO5" i="49" l="1"/>
  <c r="AL36" i="50" l="1"/>
  <c r="AC61" i="50" l="1"/>
  <c r="AC60" i="50"/>
  <c r="AC59" i="50"/>
  <c r="AC58" i="50"/>
  <c r="AC57" i="50"/>
  <c r="AC56" i="50"/>
  <c r="AC55" i="50"/>
  <c r="AC54" i="50"/>
  <c r="AC53" i="50"/>
  <c r="AC52" i="50"/>
  <c r="AC51" i="50"/>
  <c r="AC50" i="50"/>
  <c r="AC49" i="50"/>
  <c r="AC48" i="50"/>
  <c r="AC47" i="50"/>
  <c r="AC46" i="50"/>
  <c r="AC45" i="50"/>
  <c r="AC44" i="50"/>
  <c r="AC43" i="50"/>
  <c r="AC42" i="50"/>
  <c r="AC41" i="50"/>
  <c r="AC40" i="50"/>
  <c r="AC39" i="50"/>
  <c r="AC38" i="50"/>
  <c r="AC37" i="50"/>
  <c r="AC36" i="50"/>
  <c r="AC35" i="50"/>
  <c r="AC34" i="50"/>
  <c r="AC33" i="50"/>
  <c r="AC32" i="50"/>
  <c r="AC31" i="50"/>
  <c r="AC30" i="50"/>
  <c r="AC29" i="50"/>
  <c r="AC28" i="50"/>
  <c r="AC27" i="50"/>
  <c r="AC26" i="50"/>
  <c r="AC25" i="50"/>
  <c r="AC24" i="50"/>
  <c r="AC23" i="50"/>
  <c r="AC22" i="50"/>
  <c r="AC21" i="50"/>
  <c r="AC20" i="50"/>
  <c r="AC19" i="50"/>
  <c r="AC18" i="50"/>
  <c r="AC17" i="50"/>
  <c r="AC16" i="50"/>
  <c r="AC15" i="50"/>
  <c r="AC14" i="50"/>
  <c r="AC13" i="50"/>
  <c r="AC12" i="50"/>
  <c r="AC11" i="50"/>
  <c r="AC10" i="50"/>
  <c r="AC9" i="50"/>
  <c r="AC8" i="50"/>
  <c r="AC7" i="50"/>
  <c r="AC6" i="50"/>
  <c r="AC5" i="50"/>
  <c r="X61" i="50"/>
  <c r="X60" i="50"/>
  <c r="X59" i="50"/>
  <c r="X58" i="50"/>
  <c r="X57" i="50"/>
  <c r="X56" i="50"/>
  <c r="X55" i="50"/>
  <c r="X54" i="50"/>
  <c r="X53" i="50"/>
  <c r="X52" i="50"/>
  <c r="X51" i="50"/>
  <c r="X50" i="50"/>
  <c r="X49" i="50"/>
  <c r="X48" i="50"/>
  <c r="X47" i="50"/>
  <c r="X46" i="50"/>
  <c r="X45" i="50"/>
  <c r="X44" i="50"/>
  <c r="X43" i="50"/>
  <c r="X42" i="50"/>
  <c r="X41" i="50"/>
  <c r="X40" i="50"/>
  <c r="X39" i="50"/>
  <c r="X38" i="50"/>
  <c r="X37" i="50"/>
  <c r="X36" i="50"/>
  <c r="X35" i="50"/>
  <c r="X34" i="50"/>
  <c r="X33" i="50"/>
  <c r="X32" i="50"/>
  <c r="X31" i="50"/>
  <c r="X30" i="50"/>
  <c r="X29" i="50"/>
  <c r="X28" i="50"/>
  <c r="X27" i="50"/>
  <c r="X26" i="50"/>
  <c r="X25" i="50"/>
  <c r="X24" i="50"/>
  <c r="X23" i="50"/>
  <c r="X22" i="50"/>
  <c r="X21" i="50"/>
  <c r="X20" i="50"/>
  <c r="X19" i="50"/>
  <c r="X18" i="50"/>
  <c r="X17" i="50"/>
  <c r="X16" i="50"/>
  <c r="X15" i="50"/>
  <c r="X14" i="50"/>
  <c r="X13" i="50"/>
  <c r="X12" i="50"/>
  <c r="X11" i="50"/>
  <c r="X10" i="50"/>
  <c r="X9" i="50"/>
  <c r="X8" i="50"/>
  <c r="X7" i="50"/>
  <c r="X6" i="50"/>
  <c r="X5" i="50"/>
  <c r="S61" i="50"/>
  <c r="S60" i="50"/>
  <c r="S59" i="50"/>
  <c r="S58" i="50"/>
  <c r="S57" i="50"/>
  <c r="S56" i="50"/>
  <c r="S55" i="50"/>
  <c r="S54" i="50"/>
  <c r="S53" i="50"/>
  <c r="S52" i="50"/>
  <c r="S51" i="50"/>
  <c r="S50" i="50"/>
  <c r="S49" i="50"/>
  <c r="S48" i="50"/>
  <c r="S47" i="50"/>
  <c r="S46" i="50"/>
  <c r="S45" i="50"/>
  <c r="S44" i="50"/>
  <c r="S43" i="50"/>
  <c r="S42" i="50"/>
  <c r="S41" i="50"/>
  <c r="S40" i="50"/>
  <c r="S39" i="50"/>
  <c r="S38" i="50"/>
  <c r="S37" i="50"/>
  <c r="S36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S7" i="50"/>
  <c r="S6" i="50"/>
  <c r="S5" i="50"/>
  <c r="N61" i="50"/>
  <c r="N60" i="50"/>
  <c r="N59" i="50"/>
  <c r="N58" i="50"/>
  <c r="N57" i="50"/>
  <c r="N56" i="50"/>
  <c r="N55" i="50"/>
  <c r="N54" i="50"/>
  <c r="N53" i="50"/>
  <c r="N52" i="50"/>
  <c r="N51" i="50"/>
  <c r="N50" i="50"/>
  <c r="N49" i="50"/>
  <c r="N48" i="50"/>
  <c r="N47" i="50"/>
  <c r="N46" i="50"/>
  <c r="N45" i="50"/>
  <c r="N44" i="50"/>
  <c r="N43" i="50"/>
  <c r="N42" i="50"/>
  <c r="N41" i="50"/>
  <c r="N40" i="50"/>
  <c r="N39" i="50"/>
  <c r="N38" i="50"/>
  <c r="N37" i="50"/>
  <c r="N36" i="50"/>
  <c r="N35" i="50"/>
  <c r="N34" i="50"/>
  <c r="N33" i="50"/>
  <c r="N32" i="50"/>
  <c r="N31" i="50"/>
  <c r="N30" i="50"/>
  <c r="N29" i="50"/>
  <c r="N28" i="50"/>
  <c r="N27" i="50"/>
  <c r="N26" i="50"/>
  <c r="N25" i="50"/>
  <c r="N24" i="50"/>
  <c r="N23" i="50"/>
  <c r="N22" i="50"/>
  <c r="N21" i="50"/>
  <c r="N20" i="50"/>
  <c r="N19" i="50"/>
  <c r="N18" i="50"/>
  <c r="N17" i="50"/>
  <c r="N16" i="50"/>
  <c r="N15" i="50"/>
  <c r="N14" i="50"/>
  <c r="N13" i="50"/>
  <c r="N12" i="50"/>
  <c r="N11" i="50"/>
  <c r="N10" i="50"/>
  <c r="N9" i="50"/>
  <c r="N8" i="50"/>
  <c r="N7" i="50"/>
  <c r="N6" i="50"/>
  <c r="N5" i="50"/>
  <c r="I61" i="50"/>
  <c r="I60" i="50"/>
  <c r="I59" i="50"/>
  <c r="I58" i="50"/>
  <c r="I57" i="50"/>
  <c r="I56" i="50"/>
  <c r="I55" i="50"/>
  <c r="I54" i="50"/>
  <c r="I53" i="50"/>
  <c r="I52" i="50"/>
  <c r="I51" i="50"/>
  <c r="I50" i="50"/>
  <c r="I49" i="50"/>
  <c r="I48" i="50"/>
  <c r="I47" i="50"/>
  <c r="I46" i="50"/>
  <c r="I45" i="50"/>
  <c r="I44" i="50"/>
  <c r="I43" i="50"/>
  <c r="I42" i="50"/>
  <c r="I41" i="50"/>
  <c r="I40" i="50"/>
  <c r="I39" i="50"/>
  <c r="I38" i="50"/>
  <c r="I37" i="50"/>
  <c r="I36" i="50"/>
  <c r="I35" i="50"/>
  <c r="I34" i="50"/>
  <c r="I33" i="50"/>
  <c r="I32" i="50"/>
  <c r="I31" i="50"/>
  <c r="I30" i="50"/>
  <c r="I29" i="50"/>
  <c r="I28" i="50"/>
  <c r="I27" i="50"/>
  <c r="I26" i="50"/>
  <c r="I25" i="50"/>
  <c r="I24" i="50"/>
  <c r="I23" i="50"/>
  <c r="I22" i="50"/>
  <c r="I21" i="50"/>
  <c r="I20" i="50"/>
  <c r="I19" i="50"/>
  <c r="I18" i="50"/>
  <c r="I17" i="50"/>
  <c r="I16" i="50"/>
  <c r="I15" i="50"/>
  <c r="I14" i="50"/>
  <c r="I13" i="50"/>
  <c r="I12" i="50"/>
  <c r="I11" i="50"/>
  <c r="I10" i="50"/>
  <c r="I9" i="50"/>
  <c r="I8" i="50"/>
  <c r="I7" i="50"/>
  <c r="I6" i="50"/>
  <c r="I5" i="50"/>
  <c r="D41" i="50"/>
  <c r="D40" i="50"/>
  <c r="D39" i="50"/>
  <c r="D38" i="50"/>
  <c r="D37" i="50"/>
  <c r="D36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D7" i="50"/>
  <c r="D6" i="50"/>
  <c r="D5" i="50"/>
  <c r="AK6" i="50"/>
  <c r="AL6" i="50"/>
  <c r="AK7" i="50"/>
  <c r="AL7" i="50"/>
  <c r="AK8" i="50"/>
  <c r="AL8" i="50"/>
  <c r="AK9" i="50"/>
  <c r="AL9" i="50"/>
  <c r="AK10" i="50"/>
  <c r="AL10" i="50"/>
  <c r="AK11" i="50"/>
  <c r="AL11" i="50"/>
  <c r="AK12" i="50"/>
  <c r="AL12" i="50"/>
  <c r="AK13" i="50"/>
  <c r="AL13" i="50"/>
  <c r="AK14" i="50"/>
  <c r="AL14" i="50"/>
  <c r="AK15" i="50"/>
  <c r="AL15" i="50"/>
  <c r="AK16" i="50"/>
  <c r="AL16" i="50"/>
  <c r="AK17" i="50"/>
  <c r="AL17" i="50"/>
  <c r="AK18" i="50"/>
  <c r="AL18" i="50"/>
  <c r="AK19" i="50"/>
  <c r="AL19" i="50"/>
  <c r="AK20" i="50"/>
  <c r="AL20" i="50"/>
  <c r="AK21" i="50"/>
  <c r="AL21" i="50"/>
  <c r="AK22" i="50"/>
  <c r="AL22" i="50"/>
  <c r="AK23" i="50"/>
  <c r="AL23" i="50"/>
  <c r="AK24" i="50"/>
  <c r="AL24" i="50"/>
  <c r="AK25" i="50"/>
  <c r="AL25" i="50"/>
  <c r="AK26" i="50"/>
  <c r="AL26" i="50"/>
  <c r="AK27" i="50"/>
  <c r="AL27" i="50"/>
  <c r="AK28" i="50"/>
  <c r="AL28" i="50"/>
  <c r="AK29" i="50"/>
  <c r="AL29" i="50"/>
  <c r="AK30" i="50"/>
  <c r="AL30" i="50"/>
  <c r="AK31" i="50"/>
  <c r="AL31" i="50"/>
  <c r="AK32" i="50"/>
  <c r="AL32" i="50"/>
  <c r="AK33" i="50"/>
  <c r="AL33" i="50"/>
  <c r="AK34" i="50"/>
  <c r="AL34" i="50"/>
  <c r="AK35" i="50"/>
  <c r="AL35" i="50"/>
  <c r="AK36" i="50"/>
  <c r="AK37" i="50"/>
  <c r="AL37" i="50"/>
  <c r="AK38" i="50"/>
  <c r="AL38" i="50"/>
  <c r="AK39" i="50"/>
  <c r="AL39" i="50"/>
  <c r="AK40" i="50"/>
  <c r="AL40" i="50"/>
  <c r="AK41" i="50"/>
  <c r="AL41" i="50"/>
  <c r="AK42" i="50"/>
  <c r="AL42" i="50"/>
  <c r="AK43" i="50"/>
  <c r="AL43" i="50"/>
  <c r="AK44" i="50"/>
  <c r="AL44" i="50"/>
  <c r="AK45" i="50"/>
  <c r="AL45" i="50"/>
  <c r="AK46" i="50"/>
  <c r="AL46" i="50"/>
  <c r="AK47" i="50"/>
  <c r="AL47" i="50"/>
  <c r="AK48" i="50"/>
  <c r="AL48" i="50"/>
  <c r="AK49" i="50"/>
  <c r="AL49" i="50"/>
  <c r="AK50" i="50"/>
  <c r="AL50" i="50"/>
  <c r="AK51" i="50"/>
  <c r="AL51" i="50"/>
  <c r="AK52" i="50"/>
  <c r="AL52" i="50"/>
  <c r="AK53" i="50"/>
  <c r="AL53" i="50"/>
  <c r="AK54" i="50"/>
  <c r="AL54" i="50"/>
  <c r="AK55" i="50"/>
  <c r="AL55" i="50"/>
  <c r="AK56" i="50"/>
  <c r="AL56" i="50"/>
  <c r="AK57" i="50"/>
  <c r="AL57" i="50"/>
  <c r="AK58" i="50"/>
  <c r="AL58" i="50"/>
  <c r="AK59" i="50"/>
  <c r="AL59" i="50"/>
  <c r="AK60" i="50"/>
  <c r="AL60" i="50"/>
  <c r="AK61" i="50"/>
  <c r="AL61" i="50"/>
  <c r="AK62" i="50"/>
  <c r="AL62" i="50"/>
  <c r="AK63" i="50"/>
  <c r="AL63" i="50"/>
  <c r="AK64" i="50"/>
  <c r="AL64" i="50"/>
  <c r="AK65" i="50"/>
  <c r="AL65" i="50"/>
  <c r="AL5" i="50"/>
  <c r="AK5" i="50"/>
  <c r="AB57" i="50"/>
  <c r="AB58" i="50"/>
  <c r="AB59" i="50"/>
  <c r="AB60" i="50"/>
  <c r="AB61" i="50"/>
  <c r="I65" i="50"/>
  <c r="I64" i="50"/>
  <c r="I63" i="50"/>
  <c r="I62" i="50"/>
  <c r="D42" i="50"/>
  <c r="D43" i="50"/>
  <c r="D44" i="50"/>
  <c r="D45" i="50"/>
  <c r="D46" i="50"/>
  <c r="D47" i="50"/>
  <c r="D48" i="50"/>
  <c r="D49" i="50"/>
  <c r="D50" i="50"/>
  <c r="D51" i="50"/>
  <c r="D52" i="50"/>
  <c r="D53" i="50"/>
  <c r="D54" i="50"/>
  <c r="D55" i="50"/>
  <c r="D56" i="50"/>
  <c r="D57" i="50"/>
  <c r="D58" i="50"/>
  <c r="D59" i="50"/>
  <c r="D60" i="50"/>
  <c r="D61" i="50"/>
  <c r="D62" i="50"/>
  <c r="D63" i="50"/>
  <c r="D64" i="50"/>
  <c r="D65" i="50"/>
  <c r="AH61" i="50"/>
  <c r="AZ61" i="50" s="1"/>
  <c r="AG61" i="50"/>
  <c r="AY61" i="50" s="1"/>
  <c r="W61" i="50"/>
  <c r="H61" i="50"/>
  <c r="C61" i="50"/>
  <c r="AH60" i="50"/>
  <c r="BB60" i="50" s="1"/>
  <c r="AG60" i="50"/>
  <c r="BA60" i="50" s="1"/>
  <c r="W60" i="50"/>
  <c r="H60" i="50"/>
  <c r="C60" i="50"/>
  <c r="AH59" i="50"/>
  <c r="BB59" i="50" s="1"/>
  <c r="AG59" i="50"/>
  <c r="BA59" i="50" s="1"/>
  <c r="W59" i="50"/>
  <c r="H59" i="50"/>
  <c r="C59" i="50"/>
  <c r="BB58" i="50"/>
  <c r="AZ58" i="50"/>
  <c r="AG58" i="50"/>
  <c r="BA58" i="50" s="1"/>
  <c r="W58" i="50"/>
  <c r="H58" i="50"/>
  <c r="C58" i="50"/>
  <c r="BB57" i="50"/>
  <c r="AZ57" i="50"/>
  <c r="AG57" i="50"/>
  <c r="AY57" i="50" s="1"/>
  <c r="W57" i="50"/>
  <c r="H57" i="50"/>
  <c r="C57" i="50"/>
  <c r="BB56" i="50"/>
  <c r="BA56" i="50"/>
  <c r="AZ56" i="50"/>
  <c r="AY56" i="50"/>
  <c r="BB55" i="50"/>
  <c r="BA55" i="50"/>
  <c r="AZ55" i="50"/>
  <c r="AY55" i="50"/>
  <c r="BB54" i="50"/>
  <c r="BA54" i="50"/>
  <c r="AZ54" i="50"/>
  <c r="AY54" i="50"/>
  <c r="BB53" i="50"/>
  <c r="BA53" i="50"/>
  <c r="AZ53" i="50"/>
  <c r="AY53" i="50"/>
  <c r="BB52" i="50"/>
  <c r="BA52" i="50"/>
  <c r="AZ52" i="50"/>
  <c r="AY52" i="50"/>
  <c r="BB51" i="50"/>
  <c r="BA51" i="50"/>
  <c r="AZ51" i="50"/>
  <c r="AY51" i="50"/>
  <c r="BB50" i="50"/>
  <c r="BA50" i="50"/>
  <c r="AZ50" i="50"/>
  <c r="AY50" i="50"/>
  <c r="BB49" i="50"/>
  <c r="BA49" i="50"/>
  <c r="AZ49" i="50"/>
  <c r="AY49" i="50"/>
  <c r="BB48" i="50"/>
  <c r="BA48" i="50"/>
  <c r="AZ48" i="50"/>
  <c r="AY48" i="50"/>
  <c r="BB47" i="50"/>
  <c r="BA47" i="50"/>
  <c r="AZ47" i="50"/>
  <c r="AY47" i="50"/>
  <c r="BB46" i="50"/>
  <c r="BA46" i="50"/>
  <c r="AZ46" i="50"/>
  <c r="AY46" i="50"/>
  <c r="BB45" i="50"/>
  <c r="BA45" i="50"/>
  <c r="AZ45" i="50"/>
  <c r="AY45" i="50"/>
  <c r="BB44" i="50"/>
  <c r="BA44" i="50"/>
  <c r="AZ44" i="50"/>
  <c r="AY44" i="50"/>
  <c r="BB43" i="50"/>
  <c r="BA43" i="50"/>
  <c r="AZ43" i="50"/>
  <c r="AY43" i="50"/>
  <c r="BB42" i="50"/>
  <c r="BA42" i="50"/>
  <c r="AZ42" i="50"/>
  <c r="AY42" i="50"/>
  <c r="BB41" i="50"/>
  <c r="BA41" i="50"/>
  <c r="AZ41" i="50"/>
  <c r="AY41" i="50"/>
  <c r="BB40" i="50"/>
  <c r="BA40" i="50"/>
  <c r="AZ40" i="50"/>
  <c r="AY40" i="50"/>
  <c r="BB39" i="50"/>
  <c r="BA39" i="50"/>
  <c r="AZ39" i="50"/>
  <c r="AY39" i="50"/>
  <c r="BB38" i="50"/>
  <c r="BA38" i="50"/>
  <c r="AZ38" i="50"/>
  <c r="AY38" i="50"/>
  <c r="BB37" i="50"/>
  <c r="BA37" i="50"/>
  <c r="AZ37" i="50"/>
  <c r="AY37" i="50"/>
  <c r="BB36" i="50"/>
  <c r="BA36" i="50"/>
  <c r="AZ36" i="50"/>
  <c r="AY36" i="50"/>
  <c r="BB35" i="50"/>
  <c r="BA35" i="50"/>
  <c r="AZ35" i="50"/>
  <c r="AY35" i="50"/>
  <c r="BB34" i="50"/>
  <c r="BA34" i="50"/>
  <c r="AZ34" i="50"/>
  <c r="AY34" i="50"/>
  <c r="BB33" i="50"/>
  <c r="BA33" i="50"/>
  <c r="AZ33" i="50"/>
  <c r="AY33" i="50"/>
  <c r="BB32" i="50"/>
  <c r="BA32" i="50"/>
  <c r="AZ32" i="50"/>
  <c r="AY32" i="50"/>
  <c r="BB31" i="50"/>
  <c r="BA31" i="50"/>
  <c r="AZ31" i="50"/>
  <c r="AY31" i="50"/>
  <c r="BB30" i="50"/>
  <c r="BA30" i="50"/>
  <c r="AZ30" i="50"/>
  <c r="AY30" i="50"/>
  <c r="BB29" i="50"/>
  <c r="BA29" i="50"/>
  <c r="AZ29" i="50"/>
  <c r="AY29" i="50"/>
  <c r="BB28" i="50"/>
  <c r="BA28" i="50"/>
  <c r="AZ28" i="50"/>
  <c r="AY28" i="50"/>
  <c r="BB27" i="50"/>
  <c r="BA27" i="50"/>
  <c r="AZ27" i="50"/>
  <c r="AY27" i="50"/>
  <c r="BB26" i="50"/>
  <c r="BA26" i="50"/>
  <c r="AZ26" i="50"/>
  <c r="AY26" i="50"/>
  <c r="BB25" i="50"/>
  <c r="BA25" i="50"/>
  <c r="AZ25" i="50"/>
  <c r="AY25" i="50"/>
  <c r="BB24" i="50"/>
  <c r="BA24" i="50"/>
  <c r="AZ24" i="50"/>
  <c r="AY24" i="50"/>
  <c r="BB23" i="50"/>
  <c r="BA23" i="50"/>
  <c r="AZ23" i="50"/>
  <c r="AY23" i="50"/>
  <c r="BB22" i="50"/>
  <c r="BA22" i="50"/>
  <c r="AZ22" i="50"/>
  <c r="AY22" i="50"/>
  <c r="BB21" i="50"/>
  <c r="BA21" i="50"/>
  <c r="AZ21" i="50"/>
  <c r="AY21" i="50"/>
  <c r="BB20" i="50"/>
  <c r="BA20" i="50"/>
  <c r="AZ20" i="50"/>
  <c r="AY20" i="50"/>
  <c r="BB19" i="50"/>
  <c r="BA19" i="50"/>
  <c r="AZ19" i="50"/>
  <c r="AY19" i="50"/>
  <c r="BB18" i="50"/>
  <c r="BA18" i="50"/>
  <c r="AZ18" i="50"/>
  <c r="AY18" i="50"/>
  <c r="BB17" i="50"/>
  <c r="BA17" i="50"/>
  <c r="AZ17" i="50"/>
  <c r="AY17" i="50"/>
  <c r="BB16" i="50"/>
  <c r="BA16" i="50"/>
  <c r="AZ16" i="50"/>
  <c r="AY16" i="50"/>
  <c r="BB15" i="50"/>
  <c r="BA15" i="50"/>
  <c r="AZ15" i="50"/>
  <c r="AY15" i="50"/>
  <c r="BB14" i="50"/>
  <c r="BA14" i="50"/>
  <c r="AZ14" i="50"/>
  <c r="AY14" i="50"/>
  <c r="BB13" i="50"/>
  <c r="BA13" i="50"/>
  <c r="AZ13" i="50"/>
  <c r="AY13" i="50"/>
  <c r="BB12" i="50"/>
  <c r="BA12" i="50"/>
  <c r="AZ12" i="50"/>
  <c r="AY12" i="50"/>
  <c r="BB11" i="50"/>
  <c r="BA11" i="50"/>
  <c r="AZ11" i="50"/>
  <c r="AY11" i="50"/>
  <c r="BB10" i="50"/>
  <c r="BA10" i="50"/>
  <c r="AZ10" i="50"/>
  <c r="AY10" i="50"/>
  <c r="BB9" i="50"/>
  <c r="BA9" i="50"/>
  <c r="AZ9" i="50"/>
  <c r="AY9" i="50"/>
  <c r="BB8" i="50"/>
  <c r="BA8" i="50"/>
  <c r="AZ8" i="50"/>
  <c r="AY8" i="50"/>
  <c r="BB7" i="50"/>
  <c r="BA7" i="50"/>
  <c r="AZ7" i="50"/>
  <c r="AY7" i="50"/>
  <c r="BB6" i="50"/>
  <c r="BA6" i="50"/>
  <c r="AZ6" i="50"/>
  <c r="AY6" i="50"/>
  <c r="BB5" i="50"/>
  <c r="BA5" i="50"/>
  <c r="AZ5" i="50"/>
  <c r="AY5" i="50"/>
  <c r="AY60" i="50" l="1"/>
  <c r="BA57" i="50"/>
  <c r="BB61" i="50"/>
  <c r="AY58" i="50"/>
  <c r="AZ59" i="50"/>
  <c r="BA61" i="50"/>
  <c r="AY59" i="50"/>
  <c r="AZ60" i="50"/>
  <c r="G58" i="49" l="1"/>
  <c r="AO29" i="49" l="1"/>
  <c r="AP29" i="49" l="1"/>
  <c r="AQ61" i="49" l="1"/>
  <c r="AB60" i="49"/>
  <c r="AR60" i="49" s="1"/>
  <c r="AA60" i="49"/>
  <c r="AQ60" i="49" s="1"/>
  <c r="W60" i="49"/>
  <c r="G60" i="49"/>
  <c r="C60" i="49"/>
  <c r="AB59" i="49"/>
  <c r="AR59" i="49" s="1"/>
  <c r="AA59" i="49"/>
  <c r="AQ59" i="49" s="1"/>
  <c r="W59" i="49"/>
  <c r="S59" i="49"/>
  <c r="G59" i="49"/>
  <c r="C59" i="49"/>
  <c r="AP58" i="49"/>
  <c r="AA58" i="49"/>
  <c r="AQ58" i="49" s="1"/>
  <c r="W58" i="49"/>
  <c r="S58" i="49"/>
  <c r="C58" i="49"/>
  <c r="AR57" i="49"/>
  <c r="AP57" i="49"/>
  <c r="AA57" i="49"/>
  <c r="AO57" i="49" s="1"/>
  <c r="W57" i="49"/>
  <c r="S57" i="49"/>
  <c r="G57" i="49"/>
  <c r="C57" i="49"/>
  <c r="AR56" i="49"/>
  <c r="AQ56" i="49"/>
  <c r="AP56" i="49"/>
  <c r="AO56" i="49"/>
  <c r="AR55" i="49"/>
  <c r="AQ55" i="49"/>
  <c r="AP55" i="49"/>
  <c r="AO55" i="49"/>
  <c r="AR54" i="49"/>
  <c r="AQ54" i="49"/>
  <c r="AP54" i="49"/>
  <c r="AO54" i="49"/>
  <c r="AR53" i="49"/>
  <c r="AQ53" i="49"/>
  <c r="AP53" i="49"/>
  <c r="AO53" i="49"/>
  <c r="AR52" i="49"/>
  <c r="AQ52" i="49"/>
  <c r="AP52" i="49"/>
  <c r="AO52" i="49"/>
  <c r="AR51" i="49"/>
  <c r="AQ51" i="49"/>
  <c r="AP51" i="49"/>
  <c r="AO51" i="49"/>
  <c r="AR50" i="49"/>
  <c r="AQ50" i="49"/>
  <c r="AP50" i="49"/>
  <c r="AO50" i="49"/>
  <c r="AR49" i="49"/>
  <c r="AQ49" i="49"/>
  <c r="AP49" i="49"/>
  <c r="AO49" i="49"/>
  <c r="AR48" i="49"/>
  <c r="AQ48" i="49"/>
  <c r="AP48" i="49"/>
  <c r="AO48" i="49"/>
  <c r="AR47" i="49"/>
  <c r="AQ47" i="49"/>
  <c r="AP47" i="49"/>
  <c r="AO47" i="49"/>
  <c r="AR46" i="49"/>
  <c r="AQ46" i="49"/>
  <c r="AP46" i="49"/>
  <c r="AO46" i="49"/>
  <c r="AR45" i="49"/>
  <c r="AQ45" i="49"/>
  <c r="AP45" i="49"/>
  <c r="AO45" i="49"/>
  <c r="AR44" i="49"/>
  <c r="AQ44" i="49"/>
  <c r="AP44" i="49"/>
  <c r="AO44" i="49"/>
  <c r="AR43" i="49"/>
  <c r="AQ43" i="49"/>
  <c r="AP43" i="49"/>
  <c r="AO43" i="49"/>
  <c r="AR42" i="49"/>
  <c r="AQ42" i="49"/>
  <c r="AP42" i="49"/>
  <c r="AO42" i="49"/>
  <c r="AR40" i="49"/>
  <c r="AQ40" i="49"/>
  <c r="AP40" i="49"/>
  <c r="AO40" i="49"/>
  <c r="AR39" i="49"/>
  <c r="AQ39" i="49"/>
  <c r="AP39" i="49"/>
  <c r="AO39" i="49"/>
  <c r="AR38" i="49"/>
  <c r="AQ38" i="49"/>
  <c r="AP38" i="49"/>
  <c r="AO38" i="49"/>
  <c r="AR37" i="49"/>
  <c r="AQ37" i="49"/>
  <c r="AP37" i="49"/>
  <c r="AO37" i="49"/>
  <c r="AR36" i="49"/>
  <c r="AQ36" i="49"/>
  <c r="AP36" i="49"/>
  <c r="AO36" i="49"/>
  <c r="AR35" i="49"/>
  <c r="AQ35" i="49"/>
  <c r="AP35" i="49"/>
  <c r="AO35" i="49"/>
  <c r="AR34" i="49"/>
  <c r="AQ34" i="49"/>
  <c r="AP34" i="49"/>
  <c r="AO34" i="49"/>
  <c r="AR33" i="49"/>
  <c r="AQ33" i="49"/>
  <c r="AP33" i="49"/>
  <c r="AO33" i="49"/>
  <c r="AR32" i="49"/>
  <c r="AQ32" i="49"/>
  <c r="AP32" i="49"/>
  <c r="AO32" i="49"/>
  <c r="AR31" i="49"/>
  <c r="AQ31" i="49"/>
  <c r="AP31" i="49"/>
  <c r="AO31" i="49"/>
  <c r="AR30" i="49"/>
  <c r="AQ30" i="49"/>
  <c r="AP30" i="49"/>
  <c r="AO30" i="49"/>
  <c r="AR29" i="49"/>
  <c r="AQ29" i="49"/>
  <c r="AR28" i="49"/>
  <c r="AQ28" i="49"/>
  <c r="AP28" i="49"/>
  <c r="AO28" i="49"/>
  <c r="AR27" i="49"/>
  <c r="AQ27" i="49"/>
  <c r="AP27" i="49"/>
  <c r="AO27" i="49"/>
  <c r="AR26" i="49"/>
  <c r="AQ26" i="49"/>
  <c r="AP26" i="49"/>
  <c r="AO26" i="49"/>
  <c r="AR25" i="49"/>
  <c r="AQ25" i="49"/>
  <c r="AP25" i="49"/>
  <c r="AO25" i="49"/>
  <c r="AR24" i="49"/>
  <c r="AQ24" i="49"/>
  <c r="AP24" i="49"/>
  <c r="AO24" i="49"/>
  <c r="AR23" i="49"/>
  <c r="AQ23" i="49"/>
  <c r="AP23" i="49"/>
  <c r="AO23" i="49"/>
  <c r="AR22" i="49"/>
  <c r="AQ22" i="49"/>
  <c r="AP22" i="49"/>
  <c r="AO22" i="49"/>
  <c r="AR21" i="49"/>
  <c r="AQ21" i="49"/>
  <c r="AP21" i="49"/>
  <c r="AO21" i="49"/>
  <c r="AR20" i="49"/>
  <c r="AQ20" i="49"/>
  <c r="AP20" i="49"/>
  <c r="AO20" i="49"/>
  <c r="AR19" i="49"/>
  <c r="AQ19" i="49"/>
  <c r="AP19" i="49"/>
  <c r="AO19" i="49"/>
  <c r="AR18" i="49"/>
  <c r="AQ18" i="49"/>
  <c r="AP18" i="49"/>
  <c r="AO18" i="49"/>
  <c r="AR17" i="49"/>
  <c r="AQ17" i="49"/>
  <c r="AP17" i="49"/>
  <c r="AO17" i="49"/>
  <c r="AR16" i="49"/>
  <c r="AQ16" i="49"/>
  <c r="AP16" i="49"/>
  <c r="AO16" i="49"/>
  <c r="AR15" i="49"/>
  <c r="AQ15" i="49"/>
  <c r="AP15" i="49"/>
  <c r="AO15" i="49"/>
  <c r="AR14" i="49"/>
  <c r="AQ14" i="49"/>
  <c r="AP14" i="49"/>
  <c r="AO14" i="49"/>
  <c r="AR13" i="49"/>
  <c r="AQ13" i="49"/>
  <c r="AP13" i="49"/>
  <c r="AO13" i="49"/>
  <c r="AR12" i="49"/>
  <c r="AQ12" i="49"/>
  <c r="AP12" i="49"/>
  <c r="AO12" i="49"/>
  <c r="AR11" i="49"/>
  <c r="AQ11" i="49"/>
  <c r="AP11" i="49"/>
  <c r="AO11" i="49"/>
  <c r="AR10" i="49"/>
  <c r="AQ10" i="49"/>
  <c r="AP10" i="49"/>
  <c r="AO10" i="49"/>
  <c r="AR9" i="49"/>
  <c r="AQ9" i="49"/>
  <c r="AP9" i="49"/>
  <c r="AO9" i="49"/>
  <c r="AR8" i="49"/>
  <c r="AQ8" i="49"/>
  <c r="AP8" i="49"/>
  <c r="AO8" i="49"/>
  <c r="AR7" i="49"/>
  <c r="AQ7" i="49"/>
  <c r="AP7" i="49"/>
  <c r="AO7" i="49"/>
  <c r="AR6" i="49"/>
  <c r="AQ6" i="49"/>
  <c r="AP6" i="49"/>
  <c r="AO6" i="49"/>
  <c r="AR5" i="49"/>
  <c r="AQ5" i="49"/>
  <c r="AP5" i="49"/>
  <c r="AQ57" i="49" l="1"/>
  <c r="AO58" i="49"/>
  <c r="AP59" i="49"/>
  <c r="AR58" i="49"/>
  <c r="AP61" i="49"/>
  <c r="AO59" i="49"/>
  <c r="AO60" i="49"/>
  <c r="AP60" i="49"/>
  <c r="AO61" i="49"/>
  <c r="K50" i="3" l="1"/>
  <c r="J60" i="29" l="1"/>
  <c r="C60" i="29"/>
  <c r="J59" i="29"/>
  <c r="C59" i="29"/>
  <c r="J58" i="29"/>
  <c r="C58" i="29"/>
  <c r="J57" i="29"/>
  <c r="C57" i="29"/>
  <c r="J56" i="29"/>
  <c r="I56" i="29"/>
  <c r="H56" i="29"/>
  <c r="G56" i="29"/>
  <c r="F56" i="29"/>
  <c r="E56" i="29"/>
  <c r="D56" i="29"/>
  <c r="J55" i="29"/>
  <c r="I55" i="29"/>
  <c r="H55" i="29"/>
  <c r="G55" i="29"/>
  <c r="F55" i="29"/>
  <c r="E55" i="29"/>
  <c r="D55" i="29"/>
  <c r="J54" i="29"/>
  <c r="I54" i="29"/>
  <c r="H54" i="29"/>
  <c r="G54" i="29"/>
  <c r="F54" i="29"/>
  <c r="E54" i="29"/>
  <c r="D54" i="29"/>
  <c r="J53" i="29"/>
  <c r="I53" i="29"/>
  <c r="H53" i="29"/>
  <c r="G53" i="29"/>
  <c r="F53" i="29"/>
  <c r="E53" i="29"/>
  <c r="D53" i="29"/>
  <c r="J52" i="29"/>
  <c r="I52" i="29"/>
  <c r="H52" i="29"/>
  <c r="G52" i="29"/>
  <c r="F52" i="29"/>
  <c r="E52" i="29"/>
  <c r="D52" i="29"/>
  <c r="J51" i="29"/>
  <c r="I51" i="29"/>
  <c r="H51" i="29"/>
  <c r="G51" i="29"/>
  <c r="F51" i="29"/>
  <c r="E51" i="29"/>
  <c r="D51" i="29"/>
  <c r="J50" i="29"/>
  <c r="I50" i="29"/>
  <c r="H50" i="29"/>
  <c r="G50" i="29"/>
  <c r="F50" i="29"/>
  <c r="E50" i="29"/>
  <c r="D50" i="29"/>
  <c r="I49" i="29"/>
  <c r="H49" i="29"/>
  <c r="G49" i="29"/>
  <c r="F49" i="29"/>
  <c r="E49" i="29"/>
  <c r="D49" i="29"/>
  <c r="I48" i="29"/>
  <c r="H48" i="29"/>
  <c r="G48" i="29"/>
  <c r="F48" i="29"/>
  <c r="E48" i="29"/>
  <c r="D48" i="29"/>
  <c r="I47" i="29"/>
  <c r="H47" i="29"/>
  <c r="G47" i="29"/>
  <c r="F47" i="29"/>
  <c r="E47" i="29"/>
  <c r="D47" i="29"/>
  <c r="I46" i="29"/>
  <c r="H46" i="29"/>
  <c r="G46" i="29"/>
  <c r="F46" i="29"/>
  <c r="E46" i="29"/>
  <c r="D46" i="29"/>
  <c r="I45" i="29"/>
  <c r="H45" i="29"/>
  <c r="G45" i="29"/>
  <c r="F45" i="29"/>
  <c r="E45" i="29"/>
  <c r="D45" i="29"/>
  <c r="I44" i="29"/>
  <c r="H44" i="29"/>
  <c r="G44" i="29"/>
  <c r="F44" i="29"/>
  <c r="E44" i="29"/>
  <c r="D44" i="29"/>
  <c r="I43" i="29"/>
  <c r="H43" i="29"/>
  <c r="G43" i="29"/>
  <c r="F43" i="29"/>
  <c r="E43" i="29"/>
  <c r="D43" i="29"/>
  <c r="I42" i="29"/>
  <c r="H42" i="29"/>
  <c r="G42" i="29"/>
  <c r="F42" i="29"/>
  <c r="E42" i="29"/>
  <c r="D42" i="29"/>
  <c r="I41" i="29"/>
  <c r="H41" i="29"/>
  <c r="G41" i="29"/>
  <c r="F41" i="29"/>
  <c r="E41" i="29"/>
  <c r="D41" i="29"/>
  <c r="I40" i="29"/>
  <c r="H40" i="29"/>
  <c r="G40" i="29"/>
  <c r="F40" i="29"/>
  <c r="E40" i="29"/>
  <c r="D40" i="29"/>
  <c r="I39" i="29"/>
  <c r="H39" i="29"/>
  <c r="G39" i="29"/>
  <c r="F39" i="29"/>
  <c r="E39" i="29"/>
  <c r="D39" i="29"/>
  <c r="I38" i="29"/>
  <c r="H38" i="29"/>
  <c r="G38" i="29"/>
  <c r="F38" i="29"/>
  <c r="E38" i="29"/>
  <c r="D38" i="29"/>
  <c r="I37" i="29"/>
  <c r="H37" i="29"/>
  <c r="G37" i="29"/>
  <c r="F37" i="29"/>
  <c r="E37" i="29"/>
  <c r="D37" i="29"/>
  <c r="I36" i="29"/>
  <c r="H36" i="29"/>
  <c r="G36" i="29"/>
  <c r="F36" i="29"/>
  <c r="E36" i="29"/>
  <c r="D36" i="29"/>
  <c r="I35" i="29"/>
  <c r="H35" i="29"/>
  <c r="G35" i="29"/>
  <c r="F35" i="29"/>
  <c r="E35" i="29"/>
  <c r="D35" i="29"/>
  <c r="I34" i="29"/>
  <c r="H34" i="29"/>
  <c r="G34" i="29"/>
  <c r="F34" i="29"/>
  <c r="E34" i="29"/>
  <c r="D34" i="29"/>
  <c r="I33" i="29"/>
  <c r="H33" i="29"/>
  <c r="G33" i="29"/>
  <c r="F33" i="29"/>
  <c r="E33" i="29"/>
  <c r="D33" i="29"/>
  <c r="I32" i="29"/>
  <c r="H32" i="29"/>
  <c r="G32" i="29"/>
  <c r="F32" i="29"/>
  <c r="E32" i="29"/>
  <c r="D32" i="29"/>
  <c r="I31" i="29"/>
  <c r="H31" i="29"/>
  <c r="G31" i="29"/>
  <c r="F31" i="29"/>
  <c r="E31" i="29"/>
  <c r="D31" i="29"/>
  <c r="I30" i="29"/>
  <c r="H30" i="29"/>
  <c r="G30" i="29"/>
  <c r="F30" i="29"/>
  <c r="E30" i="29"/>
  <c r="D30" i="29"/>
  <c r="I29" i="29"/>
  <c r="H29" i="29"/>
  <c r="G29" i="29"/>
  <c r="F29" i="29"/>
  <c r="E29" i="29"/>
  <c r="D29" i="29"/>
  <c r="I28" i="29"/>
  <c r="H28" i="29"/>
  <c r="G28" i="29"/>
  <c r="F28" i="29"/>
  <c r="E28" i="29"/>
  <c r="D28" i="29"/>
  <c r="I27" i="29"/>
  <c r="H27" i="29"/>
  <c r="G27" i="29"/>
  <c r="F27" i="29"/>
  <c r="E27" i="29"/>
  <c r="D27" i="29"/>
  <c r="I26" i="29"/>
  <c r="H26" i="29"/>
  <c r="G26" i="29"/>
  <c r="F26" i="29"/>
  <c r="E26" i="29"/>
  <c r="D26" i="29"/>
  <c r="I25" i="29"/>
  <c r="H25" i="29"/>
  <c r="G25" i="29"/>
  <c r="F25" i="29"/>
  <c r="E25" i="29"/>
  <c r="D25" i="29"/>
  <c r="I24" i="29"/>
  <c r="H24" i="29"/>
  <c r="G24" i="29"/>
  <c r="F24" i="29"/>
  <c r="E24" i="29"/>
  <c r="D24" i="29"/>
  <c r="I23" i="29"/>
  <c r="H23" i="29"/>
  <c r="G23" i="29"/>
  <c r="F23" i="29"/>
  <c r="E23" i="29"/>
  <c r="D23" i="29"/>
  <c r="I22" i="29"/>
  <c r="H22" i="29"/>
  <c r="G22" i="29"/>
  <c r="F22" i="29"/>
  <c r="E22" i="29"/>
  <c r="D22" i="29"/>
  <c r="I21" i="29"/>
  <c r="H21" i="29"/>
  <c r="G21" i="29"/>
  <c r="F21" i="29"/>
  <c r="E21" i="29"/>
  <c r="D21" i="29"/>
  <c r="I20" i="29"/>
  <c r="H20" i="29"/>
  <c r="G20" i="29"/>
  <c r="F20" i="29"/>
  <c r="E20" i="29"/>
  <c r="D20" i="29"/>
  <c r="I19" i="29"/>
  <c r="H19" i="29"/>
  <c r="G19" i="29"/>
  <c r="F19" i="29"/>
  <c r="E19" i="29"/>
  <c r="D19" i="29"/>
  <c r="I18" i="29"/>
  <c r="H18" i="29"/>
  <c r="G18" i="29"/>
  <c r="F18" i="29"/>
  <c r="E18" i="29"/>
  <c r="D18" i="29"/>
  <c r="I17" i="29"/>
  <c r="H17" i="29"/>
  <c r="G17" i="29"/>
  <c r="F17" i="29"/>
  <c r="E17" i="29"/>
  <c r="D17" i="29"/>
  <c r="I16" i="29"/>
  <c r="H16" i="29"/>
  <c r="G16" i="29"/>
  <c r="F16" i="29"/>
  <c r="E16" i="29"/>
  <c r="D16" i="29"/>
  <c r="I15" i="29"/>
  <c r="H15" i="29"/>
  <c r="G15" i="29"/>
  <c r="F15" i="29"/>
  <c r="E15" i="29"/>
  <c r="D15" i="29"/>
  <c r="I14" i="29"/>
  <c r="H14" i="29"/>
  <c r="G14" i="29"/>
  <c r="F14" i="29"/>
  <c r="E14" i="29"/>
  <c r="D14" i="29"/>
  <c r="I13" i="29"/>
  <c r="H13" i="29"/>
  <c r="G13" i="29"/>
  <c r="F13" i="29"/>
  <c r="E13" i="29"/>
  <c r="D13" i="29"/>
  <c r="I12" i="29"/>
  <c r="H12" i="29"/>
  <c r="G12" i="29"/>
  <c r="F12" i="29"/>
  <c r="E12" i="29"/>
  <c r="D12" i="29"/>
  <c r="I11" i="29"/>
  <c r="H11" i="29"/>
  <c r="G11" i="29"/>
  <c r="F11" i="29"/>
  <c r="E11" i="29"/>
  <c r="D11" i="29"/>
  <c r="I10" i="29"/>
  <c r="H10" i="29"/>
  <c r="G10" i="29"/>
  <c r="F10" i="29"/>
  <c r="E10" i="29"/>
  <c r="D10" i="29"/>
  <c r="I9" i="29"/>
  <c r="H9" i="29"/>
  <c r="G9" i="29"/>
  <c r="F9" i="29"/>
  <c r="E9" i="29"/>
  <c r="D9" i="29"/>
  <c r="I8" i="29"/>
  <c r="H8" i="29"/>
  <c r="G8" i="29"/>
  <c r="F8" i="29"/>
  <c r="E8" i="29"/>
  <c r="D8" i="29"/>
  <c r="I7" i="29"/>
  <c r="H7" i="29"/>
  <c r="G7" i="29"/>
  <c r="F7" i="29"/>
  <c r="E7" i="29"/>
  <c r="D7" i="29"/>
  <c r="I6" i="29"/>
  <c r="H6" i="29"/>
  <c r="G6" i="29"/>
  <c r="F6" i="29"/>
  <c r="E6" i="29"/>
  <c r="D6" i="29"/>
  <c r="I5" i="29"/>
  <c r="H5" i="29"/>
  <c r="G5" i="29"/>
  <c r="F5" i="29"/>
  <c r="E5" i="29"/>
  <c r="D5" i="29"/>
  <c r="I4" i="29"/>
  <c r="H4" i="29"/>
  <c r="G4" i="29"/>
  <c r="F4" i="29"/>
  <c r="E4" i="29"/>
  <c r="D4" i="29"/>
  <c r="K60" i="3"/>
  <c r="G60" i="3"/>
  <c r="C60" i="3"/>
  <c r="K59" i="3"/>
  <c r="G59" i="3"/>
  <c r="O59" i="3" s="1"/>
  <c r="C59" i="3"/>
  <c r="K58" i="3"/>
  <c r="G58" i="3"/>
  <c r="C58" i="3"/>
  <c r="K57" i="3"/>
  <c r="G57" i="3"/>
  <c r="O57" i="3" s="1"/>
  <c r="C57" i="3"/>
  <c r="N51" i="3"/>
  <c r="M51" i="3"/>
  <c r="L51" i="3"/>
  <c r="K51" i="3"/>
  <c r="N50" i="3"/>
  <c r="M50" i="3"/>
  <c r="L50" i="3"/>
  <c r="N49" i="3"/>
  <c r="M49" i="3"/>
  <c r="L49" i="3"/>
  <c r="K49" i="3"/>
  <c r="N48" i="3"/>
  <c r="M48" i="3"/>
  <c r="L48" i="3"/>
  <c r="K48" i="3"/>
  <c r="N47" i="3"/>
  <c r="M47" i="3"/>
  <c r="L47" i="3"/>
  <c r="K47" i="3"/>
  <c r="N46" i="3"/>
  <c r="M46" i="3"/>
  <c r="L46" i="3"/>
  <c r="K46" i="3"/>
  <c r="N45" i="3"/>
  <c r="M45" i="3"/>
  <c r="L45" i="3"/>
  <c r="K45" i="3"/>
  <c r="N44" i="3"/>
  <c r="M44" i="3"/>
  <c r="L44" i="3"/>
  <c r="K44" i="3"/>
  <c r="N43" i="3"/>
  <c r="M43" i="3"/>
  <c r="L43" i="3"/>
  <c r="K43" i="3"/>
  <c r="N42" i="3"/>
  <c r="M42" i="3"/>
  <c r="L42" i="3"/>
  <c r="K42" i="3"/>
  <c r="N41" i="3"/>
  <c r="M41" i="3"/>
  <c r="L41" i="3"/>
  <c r="K41" i="3"/>
  <c r="N40" i="3"/>
  <c r="M40" i="3"/>
  <c r="L40" i="3"/>
  <c r="K40" i="3"/>
  <c r="N39" i="3"/>
  <c r="M39" i="3"/>
  <c r="L39" i="3"/>
  <c r="K39" i="3"/>
  <c r="N38" i="3"/>
  <c r="M38" i="3"/>
  <c r="L38" i="3"/>
  <c r="K38" i="3"/>
  <c r="N37" i="3"/>
  <c r="M37" i="3"/>
  <c r="L37" i="3"/>
  <c r="K37" i="3"/>
  <c r="N36" i="3"/>
  <c r="M36" i="3"/>
  <c r="L36" i="3"/>
  <c r="K36" i="3"/>
  <c r="N35" i="3"/>
  <c r="M35" i="3"/>
  <c r="L35" i="3"/>
  <c r="K35" i="3"/>
  <c r="N34" i="3"/>
  <c r="M34" i="3"/>
  <c r="L34" i="3"/>
  <c r="K34" i="3"/>
  <c r="N33" i="3"/>
  <c r="M33" i="3"/>
  <c r="L33" i="3"/>
  <c r="K33" i="3"/>
  <c r="N32" i="3"/>
  <c r="M32" i="3"/>
  <c r="L32" i="3"/>
  <c r="K32" i="3"/>
  <c r="N31" i="3"/>
  <c r="M31" i="3"/>
  <c r="L31" i="3"/>
  <c r="K31" i="3"/>
  <c r="N30" i="3"/>
  <c r="M30" i="3"/>
  <c r="L30" i="3"/>
  <c r="K30" i="3"/>
  <c r="N29" i="3"/>
  <c r="M29" i="3"/>
  <c r="L29" i="3"/>
  <c r="K29" i="3"/>
  <c r="N28" i="3"/>
  <c r="M28" i="3"/>
  <c r="L28" i="3"/>
  <c r="K28" i="3"/>
  <c r="N27" i="3"/>
  <c r="M27" i="3"/>
  <c r="L27" i="3"/>
  <c r="K27" i="3"/>
  <c r="N26" i="3"/>
  <c r="M26" i="3"/>
  <c r="L26" i="3"/>
  <c r="K26" i="3"/>
  <c r="N25" i="3"/>
  <c r="M25" i="3"/>
  <c r="L25" i="3"/>
  <c r="K25" i="3"/>
  <c r="N24" i="3"/>
  <c r="M24" i="3"/>
  <c r="L24" i="3"/>
  <c r="K24" i="3"/>
  <c r="N23" i="3"/>
  <c r="M23" i="3"/>
  <c r="L23" i="3"/>
  <c r="K23" i="3"/>
  <c r="N22" i="3"/>
  <c r="M22" i="3"/>
  <c r="L22" i="3"/>
  <c r="K22" i="3"/>
  <c r="N21" i="3"/>
  <c r="M21" i="3"/>
  <c r="L21" i="3"/>
  <c r="K21" i="3"/>
  <c r="N20" i="3"/>
  <c r="M20" i="3"/>
  <c r="L20" i="3"/>
  <c r="K20" i="3"/>
  <c r="N19" i="3"/>
  <c r="M19" i="3"/>
  <c r="L19" i="3"/>
  <c r="K19" i="3"/>
  <c r="N18" i="3"/>
  <c r="M18" i="3"/>
  <c r="L18" i="3"/>
  <c r="K18" i="3"/>
  <c r="N17" i="3"/>
  <c r="M17" i="3"/>
  <c r="L17" i="3"/>
  <c r="K17" i="3"/>
  <c r="N16" i="3"/>
  <c r="M16" i="3"/>
  <c r="L16" i="3"/>
  <c r="K16" i="3"/>
  <c r="N15" i="3"/>
  <c r="M15" i="3"/>
  <c r="L15" i="3"/>
  <c r="K15" i="3"/>
  <c r="N14" i="3"/>
  <c r="M14" i="3"/>
  <c r="L14" i="3"/>
  <c r="K14" i="3"/>
  <c r="N13" i="3"/>
  <c r="M13" i="3"/>
  <c r="L13" i="3"/>
  <c r="K13" i="3"/>
  <c r="N12" i="3"/>
  <c r="M12" i="3"/>
  <c r="L12" i="3"/>
  <c r="K12" i="3"/>
  <c r="N11" i="3"/>
  <c r="M11" i="3"/>
  <c r="L11" i="3"/>
  <c r="K11" i="3"/>
  <c r="N10" i="3"/>
  <c r="M10" i="3"/>
  <c r="L10" i="3"/>
  <c r="K10" i="3"/>
  <c r="N9" i="3"/>
  <c r="M9" i="3"/>
  <c r="L9" i="3"/>
  <c r="K9" i="3"/>
  <c r="N8" i="3"/>
  <c r="M8" i="3"/>
  <c r="L8" i="3"/>
  <c r="K8" i="3"/>
  <c r="N7" i="3"/>
  <c r="M7" i="3"/>
  <c r="L7" i="3"/>
  <c r="K7" i="3"/>
  <c r="N6" i="3"/>
  <c r="M6" i="3"/>
  <c r="L6" i="3"/>
  <c r="K6" i="3"/>
  <c r="K5" i="3"/>
  <c r="N4" i="3"/>
  <c r="M4" i="3"/>
  <c r="L4" i="3"/>
  <c r="K4" i="3"/>
  <c r="O58" i="3" l="1"/>
  <c r="O60" i="3"/>
  <c r="C56" i="29"/>
  <c r="C54" i="29"/>
  <c r="C53" i="29"/>
  <c r="C52" i="29"/>
</calcChain>
</file>

<file path=xl/sharedStrings.xml><?xml version="1.0" encoding="utf-8"?>
<sst xmlns="http://schemas.openxmlformats.org/spreadsheetml/2006/main" count="238" uniqueCount="121">
  <si>
    <t>년도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</si>
  <si>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</si>
  <si>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</si>
  <si>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</si>
  <si>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</si>
  <si>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</si>
  <si>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</si>
  <si>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</si>
  <si>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</si>
  <si>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</si>
  <si>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</si>
  <si>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</si>
  <si>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</si>
  <si>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</si>
  <si>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</si>
  <si>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</si>
  <si>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</si>
  <si>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</si>
  <si>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</si>
  <si>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</si>
  <si>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14세이하</t>
  </si>
  <si>
    <t>15세</t>
  </si>
  <si>
    <t>16세</t>
  </si>
  <si>
    <t>17세</t>
  </si>
  <si>
    <t>18세</t>
  </si>
  <si>
    <t>19세</t>
  </si>
  <si>
    <t>20세</t>
  </si>
  <si>
    <t>21세이상</t>
  </si>
  <si>
    <t>진학자</t>
  </si>
  <si>
    <t>졸업자의 진로상황</t>
  </si>
  <si>
    <t>졸업자</t>
  </si>
  <si>
    <t>취업자</t>
  </si>
  <si>
    <t>기타</t>
  </si>
  <si>
    <t>진학률</t>
  </si>
  <si>
    <t>취업률</t>
  </si>
  <si>
    <t>진학률(여)</t>
  </si>
  <si>
    <t>취업률(여)</t>
  </si>
  <si>
    <t>전체</t>
    <phoneticPr fontId="1" type="noConversion"/>
  </si>
  <si>
    <t>설립별 학생수</t>
    <phoneticPr fontId="1" type="noConversion"/>
  </si>
  <si>
    <t>설립별 학생수(여)</t>
    <phoneticPr fontId="1" type="noConversion"/>
  </si>
  <si>
    <t>시도별 학생수</t>
    <phoneticPr fontId="1" type="noConversion"/>
  </si>
  <si>
    <t>수도권</t>
    <phoneticPr fontId="1" type="noConversion"/>
  </si>
  <si>
    <t>충청권</t>
    <phoneticPr fontId="1" type="noConversion"/>
  </si>
  <si>
    <t>호남권</t>
    <phoneticPr fontId="1" type="noConversion"/>
  </si>
  <si>
    <t>영남권</t>
    <phoneticPr fontId="1" type="noConversion"/>
  </si>
  <si>
    <t>강원권</t>
    <phoneticPr fontId="1" type="noConversion"/>
  </si>
  <si>
    <t>제주권</t>
    <phoneticPr fontId="1" type="noConversion"/>
  </si>
  <si>
    <t>전체</t>
    <phoneticPr fontId="1" type="noConversion"/>
  </si>
  <si>
    <t>권역별 학생수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</si>
  <si>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</si>
  <si>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</si>
  <si>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</si>
  <si>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설립별 학생수(남)</t>
    <phoneticPr fontId="1" type="noConversion"/>
  </si>
  <si>
    <t>전체</t>
    <phoneticPr fontId="1" type="noConversion"/>
  </si>
  <si>
    <t>전체</t>
    <phoneticPr fontId="1" type="noConversion"/>
  </si>
  <si>
    <t>전체(여)</t>
    <phoneticPr fontId="1" type="noConversion"/>
  </si>
  <si>
    <t>세종</t>
    <phoneticPr fontId="1" type="noConversion"/>
  </si>
  <si>
    <t>* 출처 : 한국교육개발원 [교육통계연보], https://kess.kedi.re.kr/</t>
    <phoneticPr fontId="13" type="noConversion"/>
  </si>
  <si>
    <t>졸업자의 진학상황</t>
    <phoneticPr fontId="1" type="noConversion"/>
  </si>
  <si>
    <t>졸업자수</t>
    <phoneticPr fontId="1" type="noConversion"/>
  </si>
  <si>
    <t>졸업자수(여)</t>
    <phoneticPr fontId="1" type="noConversion"/>
  </si>
  <si>
    <t>진학희망자</t>
    <phoneticPr fontId="1" type="noConversion"/>
  </si>
  <si>
    <t>진학희망자(여)</t>
    <phoneticPr fontId="1" type="noConversion"/>
  </si>
  <si>
    <t>진학자</t>
    <phoneticPr fontId="1" type="noConversion"/>
  </si>
  <si>
    <t>진학자(여)</t>
    <phoneticPr fontId="1" type="noConversion"/>
  </si>
  <si>
    <t>무직자 및 미상</t>
    <phoneticPr fontId="1" type="noConversion"/>
  </si>
  <si>
    <t>입대자</t>
    <phoneticPr fontId="1" type="noConversion"/>
  </si>
  <si>
    <t>특수학교전공과</t>
    <phoneticPr fontId="1" type="noConversion"/>
  </si>
  <si>
    <t>년도</t>
    <phoneticPr fontId="1" type="noConversion"/>
  </si>
  <si>
    <t>전체</t>
    <phoneticPr fontId="1" type="noConversion"/>
  </si>
  <si>
    <t>국립</t>
    <phoneticPr fontId="1" type="noConversion"/>
  </si>
  <si>
    <t>사립</t>
    <phoneticPr fontId="1" type="noConversion"/>
  </si>
  <si>
    <t>공립</t>
    <phoneticPr fontId="1" type="noConversion"/>
  </si>
  <si>
    <t>전체(여)</t>
    <phoneticPr fontId="1" type="noConversion"/>
  </si>
  <si>
    <t>* 취업률 = 취업자/(졸업자-진학자-입대자) *100</t>
    <phoneticPr fontId="1" type="noConversion"/>
  </si>
  <si>
    <t>* 진학률 = 진학자/졸업자 * 100</t>
    <phoneticPr fontId="1" type="noConversion"/>
  </si>
  <si>
    <t>* 진학률과 취학률은 진로상황표를 기준으로 계산함</t>
    <phoneticPr fontId="1" type="noConversion"/>
  </si>
  <si>
    <t>* 1968년 진학상황의 진학자 총계와 진로상황의 진학자 총계 불일치</t>
    <phoneticPr fontId="1" type="noConversion"/>
  </si>
  <si>
    <t>* 1979년, 1998년 진학상황의 졸업자(여) 총계와 진로상황의 졸업자(여) 총계 불일치</t>
    <phoneticPr fontId="1" type="noConversion"/>
  </si>
  <si>
    <t>* 1988년 진학상황의 진학자(여) 총계와 진로상황의 진학자(여) 총계 불일치</t>
    <phoneticPr fontId="1" type="noConversion"/>
  </si>
  <si>
    <t>* 1980년, 1991년, 1993년 진학상황의 진학자 및 진학자(여) 총계와 진로상황의 진학자 및 진학자(여) 총계 불일치</t>
    <phoneticPr fontId="1" type="noConversion"/>
  </si>
  <si>
    <t>* 1994년 진학상황의 졸업자 및 진학자, 진학자(여) 총계와 진로상황의 졸업자 및 진학자, 진학자(여) 총계 불일치</t>
    <phoneticPr fontId="1" type="noConversion"/>
  </si>
  <si>
    <t>* 2014년부터 진학희망자는 조사항목에서 제외됨.</t>
    <phoneticPr fontId="1" type="noConversion"/>
  </si>
  <si>
    <t>* 2015년부터 특수학교전공과 항목이 추가 조사됨.</t>
    <phoneticPr fontId="1" type="noConversion"/>
  </si>
  <si>
    <t>* 2015년부터 무직자는 무직자 및 미상으로 항목명이 변경되어 조사됨.</t>
    <phoneticPr fontId="1" type="noConversion"/>
  </si>
  <si>
    <t>* 사망자는 기타에 포함됨. 기타는 무직자 및 미상, 입대자, 특수학교 전공과를 포함함.</t>
    <phoneticPr fontId="1" type="noConversion"/>
  </si>
  <si>
    <t xml:space="preserve">* 2020년부터 직업계고 취업통계조사가 신규 실시되어, 고등학교의 졸업자와 진학자는 기존 유초중등 교육통계조사 결과와 직업계고 취업통계조사 결과를 합산하여 제시함 </t>
    <phoneticPr fontId="1" type="noConversion"/>
  </si>
  <si>
    <t>* 2020년부터 기타에 무직 및 미상, 특수학교 전공과, 기타 이외에 제외인정자, 미취업자가 포함됨</t>
    <phoneticPr fontId="1" type="noConversion"/>
  </si>
  <si>
    <t>출처: 한국교육개발원 [교육통계연보], https://kess.kedi.re.kr/</t>
    <phoneticPr fontId="13" type="noConversion"/>
  </si>
  <si>
    <t>주: 1. 1966년 성별 설립별 학생수는 구분되어 조사되지 않음</t>
    <phoneticPr fontId="1" type="noConversion"/>
  </si>
  <si>
    <t>주: 1. 진학률 = 진학자 / 졸업자 X 100</t>
    <phoneticPr fontId="1" type="noConversion"/>
  </si>
  <si>
    <t xml:space="preserve">    3. 진학률과 취학률은 진로상황표를 기준으로 계산함</t>
    <phoneticPr fontId="1" type="noConversion"/>
  </si>
  <si>
    <t xml:space="preserve">    2. 취업률 = 취업자 / (졸업자-진학자-입대자) X 100</t>
    <phoneticPr fontId="1" type="noConversion"/>
  </si>
  <si>
    <t>여학생 비율</t>
    <phoneticPr fontId="1" type="noConversion"/>
  </si>
  <si>
    <t xml:space="preserve">        2011~2014년까지 무직자에 특수학교전공과가 포함됨</t>
    <phoneticPr fontId="1" type="noConversion"/>
  </si>
  <si>
    <t xml:space="preserve">        2015년부터 특수학교전공과가 따로 구분됨</t>
    <phoneticPr fontId="1" type="noConversion"/>
  </si>
  <si>
    <t>학년별 학생수</t>
    <phoneticPr fontId="13" type="noConversion"/>
  </si>
  <si>
    <t>학년별 학생수(여)</t>
    <phoneticPr fontId="13" type="noConversion"/>
  </si>
  <si>
    <t>연령별 학생수</t>
    <phoneticPr fontId="13" type="noConversion"/>
  </si>
  <si>
    <t>연령별 학생수(여)</t>
    <phoneticPr fontId="13" type="noConversion"/>
  </si>
  <si>
    <t>년도</t>
    <phoneticPr fontId="13" type="noConversion"/>
  </si>
  <si>
    <t>전체</t>
    <phoneticPr fontId="13" type="noConversion"/>
  </si>
  <si>
    <t>1학년</t>
    <phoneticPr fontId="13" type="noConversion"/>
  </si>
  <si>
    <t>2학년</t>
    <phoneticPr fontId="13" type="noConversion"/>
  </si>
  <si>
    <t>3학년</t>
    <phoneticPr fontId="13" type="noConversion"/>
  </si>
  <si>
    <t>전체</t>
  </si>
  <si>
    <t xml:space="preserve">    4. 1966년 입대자는 조사되지 않음</t>
    <phoneticPr fontId="1" type="noConversion"/>
  </si>
  <si>
    <t>* 한국교육개발원은 1999년부터 교육통계조사를 담당하였으며 이전 데이터는 교육통계연보로만 확인가능함</t>
    <phoneticPr fontId="13" type="noConversion"/>
  </si>
  <si>
    <t>* 한국교육개발원은 1999년부터 교육통계조사를 담당하였으며 이전 데이터는 교육통계연보로만 확인가능함</t>
    <phoneticPr fontId="13" type="noConversion"/>
  </si>
  <si>
    <t xml:space="preserve">     2. 1970년, 1979년 설립별 여학생수는 학년별 연령별 학생수 Sheet의 여학생수와 일치</t>
    <phoneticPr fontId="1" type="noConversion"/>
  </si>
  <si>
    <t>주: 1970년, 1979년 학년별/연령별 여학생수는 전체 학생수 Sheet의 설립별 여학생수와 불일치</t>
    <phoneticPr fontId="1" type="noConversion"/>
  </si>
  <si>
    <t xml:space="preserve">    5. 1968년, 1979년, 1998년은 진학상황의 세부 값과 진로상황의 총계 값 합계 불일치하는 항목 있음</t>
    <phoneticPr fontId="1" type="noConversion"/>
  </si>
  <si>
    <t xml:space="preserve">    6. 1980년, 1988년, 1991년, 1993년, 1994년은 진학상황의 총계 값과 진로상황의 총계 값이 불일치 하는 항목 있음</t>
    <phoneticPr fontId="1" type="noConversion"/>
  </si>
  <si>
    <t xml:space="preserve">    7. 2014년부터 진학희망자는 조사항목에서 제외됨</t>
    <phoneticPr fontId="1" type="noConversion"/>
  </si>
  <si>
    <t xml:space="preserve">    8. 2015년부터 무직자는 무직자 및 미상으로 항목이 변경되어 조사됨</t>
    <phoneticPr fontId="1" type="noConversion"/>
  </si>
  <si>
    <t xml:space="preserve">    9. 2014년까지 기타는 미상으로 조사됨</t>
    <phoneticPr fontId="1" type="noConversion"/>
  </si>
  <si>
    <t xml:space="preserve">   10. 1965~2010년까지 진학자에 특수학교전공과가 포함됨</t>
    <phoneticPr fontId="1" type="noConversion"/>
  </si>
  <si>
    <t xml:space="preserve">   12. 취업률은 직업계고 취업률 산식과 다름</t>
    <phoneticPr fontId="1" type="noConversion"/>
  </si>
  <si>
    <t>여자</t>
    <phoneticPr fontId="1" type="noConversion"/>
  </si>
  <si>
    <t>남자</t>
    <phoneticPr fontId="1" type="noConversion"/>
  </si>
  <si>
    <t xml:space="preserve">   11. 2020년부터 직업계고 취업통계조사가 신규 실시되어, 고등학교의 졸업자와 진학자는 기존 유초중등 교육통계조사 결과와 직업계고 취업통계조사 결과를 합산하여 매년 12월에 업데이트됨 -&gt; 2025년 조사 결과 11월 업데이트 예정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</si>
</sst>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#,##0_ "/>
    <numFmt numFmtId="177" formatCode="#,##0_);[Red]\(#,##0\)"/>
    <numFmt numFmtId="178" formatCode="#,##0.0_);[Red]\(#,##0.0\)"/>
    <numFmt numFmtId="179" formatCode="0.0_ "/>
  </numFmts>
  <fonts count="30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color rgb="FF0000FF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b/>
      <sz val="8"/>
      <color rgb="FF0000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ajor"/>
    </font>
    <font>
      <b/>
      <sz val="9"/>
      <color rgb="FFFF0000"/>
      <name val="맑은 고딕"/>
      <family val="3"/>
      <charset val="129"/>
      <scheme val="minor"/>
    </font>
    <font>
      <sz val="8"/>
      <color rgb="FFC00000"/>
      <name val="맑은 고딕"/>
      <family val="3"/>
      <charset val="129"/>
      <scheme val="minor"/>
    </font>
    <font>
      <sz val="8"/>
      <color theme="4" tint="-0.499984740745262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  <scheme val="major"/>
    </font>
    <font>
      <sz val="8"/>
      <color theme="8" tint="-0.499984740745262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dotted">
        <color indexed="64"/>
      </diagonal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518">
    <xf numFmtId="0" fontId="0" fillId="0" borderId="0" xfId="0">
      <alignment vertical="center"/>
    </xf>
    <xf numFmtId="41" fontId="4" fillId="0" borderId="1" xfId="1" applyFont="1" applyFill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41" fontId="4" fillId="0" borderId="2" xfId="1" applyFont="1" applyFill="1" applyBorder="1" applyAlignment="1">
      <alignment horizontal="center" vertical="center"/>
    </xf>
    <xf numFmtId="41" fontId="4" fillId="0" borderId="3" xfId="1" applyFont="1" applyFill="1" applyBorder="1" applyAlignment="1">
      <alignment horizontal="center" vertical="center"/>
    </xf>
    <xf numFmtId="41" fontId="4" fillId="0" borderId="4" xfId="1" applyFont="1" applyFill="1" applyBorder="1" applyAlignment="1">
      <alignment horizontal="center" vertical="center"/>
    </xf>
    <xf numFmtId="41" fontId="4" fillId="0" borderId="5" xfId="1" applyFont="1" applyFill="1" applyBorder="1" applyAlignment="1">
      <alignment horizontal="center" vertical="center"/>
    </xf>
    <xf numFmtId="41" fontId="4" fillId="0" borderId="6" xfId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1" fontId="4" fillId="0" borderId="9" xfId="1" applyFont="1" applyFill="1" applyBorder="1" applyAlignment="1">
      <alignment horizontal="center" vertical="center"/>
    </xf>
    <xf numFmtId="41" fontId="4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1" fontId="4" fillId="0" borderId="12" xfId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41" fontId="4" fillId="0" borderId="14" xfId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1" fontId="4" fillId="0" borderId="16" xfId="1" applyFont="1" applyFill="1" applyBorder="1" applyAlignment="1">
      <alignment horizontal="center" vertical="center"/>
    </xf>
    <xf numFmtId="41" fontId="4" fillId="0" borderId="17" xfId="1" applyFont="1" applyFill="1" applyBorder="1" applyAlignment="1">
      <alignment horizontal="center" vertical="center"/>
    </xf>
    <xf numFmtId="41" fontId="4" fillId="0" borderId="18" xfId="1" applyFont="1" applyFill="1" applyBorder="1" applyAlignment="1">
      <alignment horizontal="center" vertical="center"/>
    </xf>
    <xf numFmtId="41" fontId="4" fillId="0" borderId="19" xfId="1" applyFont="1" applyFill="1" applyBorder="1" applyAlignment="1">
      <alignment horizontal="center" vertical="center"/>
    </xf>
    <xf numFmtId="41" fontId="4" fillId="0" borderId="20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176" fontId="5" fillId="0" borderId="9" xfId="0" applyNumberFormat="1" applyFont="1" applyBorder="1">
      <alignment vertical="center"/>
    </xf>
    <xf numFmtId="176" fontId="5" fillId="0" borderId="10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0" fontId="7" fillId="2" borderId="23" xfId="0" applyFont="1" applyFill="1" applyBorder="1" applyAlignment="1">
      <alignment horizontal="center" vertical="center"/>
    </xf>
    <xf numFmtId="41" fontId="7" fillId="3" borderId="24" xfId="1" applyFont="1" applyFill="1" applyBorder="1" applyAlignment="1">
      <alignment horizontal="center" vertical="center"/>
    </xf>
    <xf numFmtId="41" fontId="7" fillId="4" borderId="25" xfId="1" applyFont="1" applyFill="1" applyBorder="1" applyAlignment="1">
      <alignment horizontal="center" vertical="center"/>
    </xf>
    <xf numFmtId="41" fontId="7" fillId="4" borderId="26" xfId="1" applyFont="1" applyFill="1" applyBorder="1" applyAlignment="1">
      <alignment horizontal="center" vertical="center"/>
    </xf>
    <xf numFmtId="176" fontId="5" fillId="0" borderId="16" xfId="0" applyNumberFormat="1" applyFont="1" applyBorder="1">
      <alignment vertical="center"/>
    </xf>
    <xf numFmtId="176" fontId="5" fillId="0" borderId="17" xfId="0" applyNumberFormat="1" applyFont="1" applyBorder="1">
      <alignment vertical="center"/>
    </xf>
    <xf numFmtId="176" fontId="5" fillId="0" borderId="3" xfId="0" applyNumberFormat="1" applyFont="1" applyBorder="1">
      <alignment vertical="center"/>
    </xf>
    <xf numFmtId="176" fontId="5" fillId="0" borderId="4" xfId="0" applyNumberFormat="1" applyFont="1" applyBorder="1">
      <alignment vertical="center"/>
    </xf>
    <xf numFmtId="176" fontId="5" fillId="0" borderId="12" xfId="0" applyNumberFormat="1" applyFont="1" applyBorder="1">
      <alignment vertical="center"/>
    </xf>
    <xf numFmtId="176" fontId="5" fillId="0" borderId="14" xfId="0" applyNumberFormat="1" applyFont="1" applyBorder="1">
      <alignment vertical="center"/>
    </xf>
    <xf numFmtId="177" fontId="3" fillId="0" borderId="1" xfId="0" applyNumberFormat="1" applyFont="1" applyFill="1" applyBorder="1">
      <alignment vertical="center"/>
    </xf>
    <xf numFmtId="177" fontId="4" fillId="0" borderId="1" xfId="0" applyNumberFormat="1" applyFont="1" applyFill="1" applyBorder="1">
      <alignment vertical="center"/>
    </xf>
    <xf numFmtId="177" fontId="3" fillId="0" borderId="0" xfId="0" applyNumberFormat="1" applyFont="1">
      <alignment vertical="center"/>
    </xf>
    <xf numFmtId="41" fontId="7" fillId="3" borderId="16" xfId="1" applyFont="1" applyFill="1" applyBorder="1" applyAlignment="1">
      <alignment horizontal="center" vertical="center"/>
    </xf>
    <xf numFmtId="41" fontId="7" fillId="4" borderId="16" xfId="1" applyFont="1" applyFill="1" applyBorder="1" applyAlignment="1">
      <alignment horizontal="center" vertical="center"/>
    </xf>
    <xf numFmtId="41" fontId="7" fillId="4" borderId="20" xfId="1" applyFont="1" applyFill="1" applyBorder="1" applyAlignment="1">
      <alignment horizontal="center" vertical="center"/>
    </xf>
    <xf numFmtId="177" fontId="4" fillId="0" borderId="3" xfId="0" applyNumberFormat="1" applyFont="1" applyFill="1" applyBorder="1">
      <alignment vertical="center"/>
    </xf>
    <xf numFmtId="177" fontId="3" fillId="0" borderId="3" xfId="0" applyNumberFormat="1" applyFont="1" applyFill="1" applyBorder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176" fontId="4" fillId="0" borderId="1" xfId="0" applyNumberFormat="1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178" fontId="3" fillId="0" borderId="2" xfId="0" applyNumberFormat="1" applyFont="1" applyFill="1" applyBorder="1">
      <alignment vertical="center"/>
    </xf>
    <xf numFmtId="178" fontId="3" fillId="0" borderId="4" xfId="0" applyNumberFormat="1" applyFont="1" applyFill="1" applyBorder="1">
      <alignment vertical="center"/>
    </xf>
    <xf numFmtId="178" fontId="3" fillId="0" borderId="33" xfId="0" applyNumberFormat="1" applyFont="1" applyFill="1" applyBorder="1">
      <alignment vertical="center"/>
    </xf>
    <xf numFmtId="178" fontId="3" fillId="0" borderId="34" xfId="0" applyNumberFormat="1" applyFont="1" applyFill="1" applyBorder="1">
      <alignment vertical="center"/>
    </xf>
    <xf numFmtId="178" fontId="3" fillId="0" borderId="22" xfId="0" applyNumberFormat="1" applyFont="1" applyFill="1" applyBorder="1">
      <alignment vertical="center"/>
    </xf>
    <xf numFmtId="178" fontId="3" fillId="0" borderId="29" xfId="0" applyNumberFormat="1" applyFont="1" applyFill="1" applyBorder="1">
      <alignment vertical="center"/>
    </xf>
    <xf numFmtId="177" fontId="4" fillId="0" borderId="33" xfId="0" applyNumberFormat="1" applyFont="1" applyFill="1" applyBorder="1">
      <alignment vertical="center"/>
    </xf>
    <xf numFmtId="176" fontId="4" fillId="0" borderId="33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>
      <alignment vertical="center"/>
    </xf>
    <xf numFmtId="177" fontId="4" fillId="0" borderId="16" xfId="0" applyNumberFormat="1" applyFont="1" applyFill="1" applyBorder="1">
      <alignment vertical="center"/>
    </xf>
    <xf numFmtId="177" fontId="3" fillId="0" borderId="16" xfId="0" applyNumberFormat="1" applyFont="1" applyFill="1" applyBorder="1">
      <alignment vertical="center"/>
    </xf>
    <xf numFmtId="178" fontId="3" fillId="0" borderId="35" xfId="0" applyNumberFormat="1" applyFont="1" applyFill="1" applyBorder="1">
      <alignment vertical="center"/>
    </xf>
    <xf numFmtId="178" fontId="3" fillId="0" borderId="17" xfId="0" applyNumberFormat="1" applyFont="1" applyFill="1" applyBorder="1">
      <alignment vertical="center"/>
    </xf>
    <xf numFmtId="178" fontId="3" fillId="0" borderId="28" xfId="0" applyNumberFormat="1" applyFont="1" applyFill="1" applyBorder="1">
      <alignment vertical="center"/>
    </xf>
    <xf numFmtId="41" fontId="7" fillId="4" borderId="17" xfId="1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1" fontId="7" fillId="3" borderId="28" xfId="1" applyFont="1" applyFill="1" applyBorder="1" applyAlignment="1">
      <alignment horizontal="center" vertical="center"/>
    </xf>
    <xf numFmtId="41" fontId="7" fillId="3" borderId="35" xfId="1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177" fontId="4" fillId="0" borderId="38" xfId="0" applyNumberFormat="1" applyFont="1" applyFill="1" applyBorder="1">
      <alignment vertical="center"/>
    </xf>
    <xf numFmtId="177" fontId="4" fillId="0" borderId="12" xfId="0" applyNumberFormat="1" applyFont="1" applyFill="1" applyBorder="1">
      <alignment vertical="center"/>
    </xf>
    <xf numFmtId="177" fontId="3" fillId="0" borderId="12" xfId="0" applyNumberFormat="1" applyFont="1" applyFill="1" applyBorder="1">
      <alignment vertical="center"/>
    </xf>
    <xf numFmtId="178" fontId="3" fillId="0" borderId="38" xfId="0" applyNumberFormat="1" applyFont="1" applyFill="1" applyBorder="1">
      <alignment vertical="center"/>
    </xf>
    <xf numFmtId="178" fontId="3" fillId="0" borderId="14" xfId="0" applyNumberFormat="1" applyFont="1" applyFill="1" applyBorder="1">
      <alignment vertical="center"/>
    </xf>
    <xf numFmtId="178" fontId="3" fillId="0" borderId="30" xfId="0" applyNumberFormat="1" applyFont="1" applyFill="1" applyBorder="1">
      <alignment vertical="center"/>
    </xf>
    <xf numFmtId="0" fontId="3" fillId="0" borderId="39" xfId="0" applyFont="1" applyFill="1" applyBorder="1" applyAlignment="1">
      <alignment horizontal="center" vertical="center"/>
    </xf>
    <xf numFmtId="177" fontId="4" fillId="0" borderId="40" xfId="0" applyNumberFormat="1" applyFont="1" applyFill="1" applyBorder="1">
      <alignment vertical="center"/>
    </xf>
    <xf numFmtId="177" fontId="4" fillId="0" borderId="9" xfId="0" applyNumberFormat="1" applyFont="1" applyFill="1" applyBorder="1">
      <alignment vertical="center"/>
    </xf>
    <xf numFmtId="177" fontId="3" fillId="0" borderId="9" xfId="0" applyNumberFormat="1" applyFont="1" applyFill="1" applyBorder="1">
      <alignment vertical="center"/>
    </xf>
    <xf numFmtId="178" fontId="3" fillId="0" borderId="40" xfId="0" applyNumberFormat="1" applyFont="1" applyFill="1" applyBorder="1">
      <alignment vertical="center"/>
    </xf>
    <xf numFmtId="178" fontId="3" fillId="0" borderId="10" xfId="0" applyNumberFormat="1" applyFont="1" applyFill="1" applyBorder="1">
      <alignment vertical="center"/>
    </xf>
    <xf numFmtId="178" fontId="3" fillId="0" borderId="21" xfId="0" applyNumberFormat="1" applyFont="1" applyFill="1" applyBorder="1">
      <alignment vertical="center"/>
    </xf>
    <xf numFmtId="177" fontId="4" fillId="0" borderId="34" xfId="0" applyNumberFormat="1" applyFont="1" applyFill="1" applyBorder="1">
      <alignment vertical="center"/>
    </xf>
    <xf numFmtId="176" fontId="4" fillId="0" borderId="1" xfId="1" applyNumberFormat="1" applyFont="1" applyFill="1" applyBorder="1" applyAlignment="1">
      <alignment horizontal="right" vertical="center"/>
    </xf>
    <xf numFmtId="41" fontId="4" fillId="0" borderId="2" xfId="1" applyFont="1" applyFill="1" applyBorder="1" applyAlignment="1">
      <alignment horizontal="right" vertical="center"/>
    </xf>
    <xf numFmtId="41" fontId="4" fillId="0" borderId="1" xfId="1" applyFont="1" applyFill="1" applyBorder="1" applyAlignment="1">
      <alignment horizontal="right" vertical="center"/>
    </xf>
    <xf numFmtId="41" fontId="4" fillId="0" borderId="5" xfId="1" applyFont="1" applyFill="1" applyBorder="1" applyAlignment="1">
      <alignment horizontal="right" vertical="center"/>
    </xf>
    <xf numFmtId="176" fontId="4" fillId="0" borderId="2" xfId="1" applyNumberFormat="1" applyFont="1" applyFill="1" applyBorder="1" applyAlignment="1">
      <alignment horizontal="right" vertical="center"/>
    </xf>
    <xf numFmtId="176" fontId="4" fillId="0" borderId="5" xfId="1" applyNumberFormat="1" applyFont="1" applyFill="1" applyBorder="1" applyAlignment="1">
      <alignment horizontal="right" vertical="center"/>
    </xf>
    <xf numFmtId="41" fontId="4" fillId="0" borderId="10" xfId="1" applyFont="1" applyFill="1" applyBorder="1" applyAlignment="1">
      <alignment horizontal="right" vertical="center"/>
    </xf>
    <xf numFmtId="41" fontId="4" fillId="0" borderId="9" xfId="1" applyFont="1" applyFill="1" applyBorder="1" applyAlignment="1">
      <alignment horizontal="right" vertical="center"/>
    </xf>
    <xf numFmtId="41" fontId="4" fillId="0" borderId="19" xfId="1" applyFont="1" applyFill="1" applyBorder="1" applyAlignment="1">
      <alignment horizontal="right" vertical="center"/>
    </xf>
    <xf numFmtId="41" fontId="4" fillId="0" borderId="4" xfId="1" applyFont="1" applyFill="1" applyBorder="1" applyAlignment="1">
      <alignment horizontal="right" vertical="center"/>
    </xf>
    <xf numFmtId="41" fontId="4" fillId="0" borderId="3" xfId="1" applyFont="1" applyFill="1" applyBorder="1" applyAlignment="1">
      <alignment horizontal="right" vertical="center"/>
    </xf>
    <xf numFmtId="41" fontId="4" fillId="0" borderId="6" xfId="1" applyFont="1" applyFill="1" applyBorder="1" applyAlignment="1">
      <alignment horizontal="right" vertical="center"/>
    </xf>
    <xf numFmtId="177" fontId="8" fillId="0" borderId="1" xfId="0" applyNumberFormat="1" applyFont="1" applyFill="1" applyBorder="1">
      <alignment vertical="center"/>
    </xf>
    <xf numFmtId="177" fontId="8" fillId="0" borderId="3" xfId="0" applyNumberFormat="1" applyFont="1" applyFill="1" applyBorder="1">
      <alignment vertical="center"/>
    </xf>
    <xf numFmtId="177" fontId="8" fillId="0" borderId="16" xfId="0" applyNumberFormat="1" applyFont="1" applyFill="1" applyBorder="1">
      <alignment vertical="center"/>
    </xf>
    <xf numFmtId="177" fontId="8" fillId="0" borderId="33" xfId="0" applyNumberFormat="1" applyFont="1" applyFill="1" applyBorder="1">
      <alignment vertical="center"/>
    </xf>
    <xf numFmtId="41" fontId="7" fillId="4" borderId="41" xfId="1" applyFont="1" applyFill="1" applyBorder="1" applyAlignment="1">
      <alignment horizontal="center" vertical="center"/>
    </xf>
    <xf numFmtId="176" fontId="5" fillId="5" borderId="35" xfId="0" applyNumberFormat="1" applyFont="1" applyFill="1" applyBorder="1">
      <alignment vertical="center"/>
    </xf>
    <xf numFmtId="176" fontId="5" fillId="5" borderId="33" xfId="0" applyNumberFormat="1" applyFont="1" applyFill="1" applyBorder="1">
      <alignment vertical="center"/>
    </xf>
    <xf numFmtId="176" fontId="5" fillId="5" borderId="34" xfId="0" applyNumberFormat="1" applyFont="1" applyFill="1" applyBorder="1">
      <alignment vertical="center"/>
    </xf>
    <xf numFmtId="176" fontId="5" fillId="5" borderId="40" xfId="0" applyNumberFormat="1" applyFont="1" applyFill="1" applyBorder="1">
      <alignment vertical="center"/>
    </xf>
    <xf numFmtId="176" fontId="5" fillId="5" borderId="38" xfId="0" applyNumberFormat="1" applyFont="1" applyFill="1" applyBorder="1">
      <alignment vertical="center"/>
    </xf>
    <xf numFmtId="41" fontId="3" fillId="0" borderId="0" xfId="1" applyFont="1" applyFill="1" applyAlignment="1">
      <alignment horizontal="center" vertical="center"/>
    </xf>
    <xf numFmtId="0" fontId="3" fillId="0" borderId="0" xfId="0" applyFont="1">
      <alignment vertical="center"/>
    </xf>
    <xf numFmtId="0" fontId="9" fillId="6" borderId="1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9" fillId="6" borderId="32" xfId="0" applyFont="1" applyFill="1" applyBorder="1" applyAlignment="1">
      <alignment horizontal="center" vertical="center"/>
    </xf>
    <xf numFmtId="0" fontId="9" fillId="6" borderId="36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41" fontId="4" fillId="5" borderId="33" xfId="1" applyFont="1" applyFill="1" applyBorder="1" applyAlignment="1">
      <alignment horizontal="center" vertical="center"/>
    </xf>
    <xf numFmtId="41" fontId="4" fillId="5" borderId="38" xfId="1" applyFont="1" applyFill="1" applyBorder="1" applyAlignment="1">
      <alignment horizontal="center" vertical="center"/>
    </xf>
    <xf numFmtId="41" fontId="4" fillId="5" borderId="35" xfId="1" applyFont="1" applyFill="1" applyBorder="1" applyAlignment="1">
      <alignment horizontal="center" vertical="center"/>
    </xf>
    <xf numFmtId="41" fontId="4" fillId="5" borderId="34" xfId="1" applyFont="1" applyFill="1" applyBorder="1" applyAlignment="1">
      <alignment horizontal="center" vertical="center"/>
    </xf>
    <xf numFmtId="41" fontId="4" fillId="5" borderId="40" xfId="1" applyFont="1" applyFill="1" applyBorder="1" applyAlignment="1">
      <alignment horizontal="center" vertical="center"/>
    </xf>
    <xf numFmtId="41" fontId="8" fillId="5" borderId="33" xfId="1" applyFont="1" applyFill="1" applyBorder="1" applyAlignment="1">
      <alignment horizontal="center" vertical="center"/>
    </xf>
    <xf numFmtId="41" fontId="4" fillId="5" borderId="33" xfId="1" applyFont="1" applyFill="1" applyBorder="1" applyAlignment="1">
      <alignment horizontal="right" vertical="center"/>
    </xf>
    <xf numFmtId="176" fontId="4" fillId="5" borderId="33" xfId="1" applyNumberFormat="1" applyFont="1" applyFill="1" applyBorder="1" applyAlignment="1">
      <alignment horizontal="right" vertical="center"/>
    </xf>
    <xf numFmtId="41" fontId="4" fillId="5" borderId="1" xfId="1" applyFont="1" applyFill="1" applyBorder="1" applyAlignment="1">
      <alignment horizontal="center" vertical="center"/>
    </xf>
    <xf numFmtId="41" fontId="4" fillId="5" borderId="12" xfId="1" applyFont="1" applyFill="1" applyBorder="1" applyAlignment="1">
      <alignment horizontal="center" vertical="center"/>
    </xf>
    <xf numFmtId="41" fontId="4" fillId="5" borderId="16" xfId="1" applyFont="1" applyFill="1" applyBorder="1" applyAlignment="1">
      <alignment horizontal="center" vertical="center"/>
    </xf>
    <xf numFmtId="41" fontId="8" fillId="5" borderId="1" xfId="1" applyFont="1" applyFill="1" applyBorder="1" applyAlignment="1">
      <alignment horizontal="center" vertical="center"/>
    </xf>
    <xf numFmtId="41" fontId="4" fillId="5" borderId="3" xfId="1" applyFont="1" applyFill="1" applyBorder="1" applyAlignment="1">
      <alignment horizontal="center" vertical="center"/>
    </xf>
    <xf numFmtId="41" fontId="4" fillId="5" borderId="9" xfId="1" applyFont="1" applyFill="1" applyBorder="1" applyAlignment="1">
      <alignment horizontal="center" vertical="center"/>
    </xf>
    <xf numFmtId="41" fontId="4" fillId="5" borderId="1" xfId="1" applyFont="1" applyFill="1" applyBorder="1" applyAlignment="1">
      <alignment horizontal="right" vertical="center"/>
    </xf>
    <xf numFmtId="176" fontId="4" fillId="5" borderId="1" xfId="1" applyNumberFormat="1" applyFont="1" applyFill="1" applyBorder="1" applyAlignment="1">
      <alignment horizontal="right" vertical="center"/>
    </xf>
    <xf numFmtId="41" fontId="4" fillId="5" borderId="22" xfId="1" applyFont="1" applyFill="1" applyBorder="1" applyAlignment="1">
      <alignment horizontal="center" vertical="center"/>
    </xf>
    <xf numFmtId="41" fontId="4" fillId="5" borderId="30" xfId="1" applyFont="1" applyFill="1" applyBorder="1" applyAlignment="1">
      <alignment horizontal="center" vertical="center"/>
    </xf>
    <xf numFmtId="41" fontId="4" fillId="5" borderId="28" xfId="1" applyFont="1" applyFill="1" applyBorder="1" applyAlignment="1">
      <alignment horizontal="center" vertical="center"/>
    </xf>
    <xf numFmtId="41" fontId="4" fillId="5" borderId="29" xfId="1" applyFont="1" applyFill="1" applyBorder="1" applyAlignment="1">
      <alignment horizontal="center" vertical="center"/>
    </xf>
    <xf numFmtId="41" fontId="4" fillId="5" borderId="21" xfId="1" applyFont="1" applyFill="1" applyBorder="1" applyAlignment="1">
      <alignment horizontal="center" vertical="center"/>
    </xf>
    <xf numFmtId="41" fontId="4" fillId="5" borderId="22" xfId="1" applyFont="1" applyFill="1" applyBorder="1" applyAlignment="1">
      <alignment horizontal="right" vertical="center"/>
    </xf>
    <xf numFmtId="41" fontId="4" fillId="5" borderId="29" xfId="1" applyFont="1" applyFill="1" applyBorder="1" applyAlignment="1">
      <alignment horizontal="right" vertical="center"/>
    </xf>
    <xf numFmtId="41" fontId="4" fillId="5" borderId="21" xfId="1" applyFont="1" applyFill="1" applyBorder="1" applyAlignment="1">
      <alignment horizontal="right" vertical="center"/>
    </xf>
    <xf numFmtId="176" fontId="4" fillId="5" borderId="22" xfId="1" applyNumberFormat="1" applyFont="1" applyFill="1" applyBorder="1" applyAlignment="1">
      <alignment horizontal="right" vertical="center"/>
    </xf>
    <xf numFmtId="41" fontId="4" fillId="5" borderId="3" xfId="1" applyFont="1" applyFill="1" applyBorder="1" applyAlignment="1">
      <alignment horizontal="right" vertical="center"/>
    </xf>
    <xf numFmtId="41" fontId="4" fillId="5" borderId="9" xfId="1" applyFont="1" applyFill="1" applyBorder="1" applyAlignment="1">
      <alignment horizontal="right" vertical="center"/>
    </xf>
    <xf numFmtId="41" fontId="8" fillId="5" borderId="34" xfId="1" applyFont="1" applyFill="1" applyBorder="1" applyAlignment="1">
      <alignment horizontal="center" vertical="center"/>
    </xf>
    <xf numFmtId="41" fontId="8" fillId="5" borderId="35" xfId="1" applyFont="1" applyFill="1" applyBorder="1" applyAlignment="1">
      <alignment horizontal="center" vertical="center"/>
    </xf>
    <xf numFmtId="41" fontId="4" fillId="5" borderId="34" xfId="1" applyFont="1" applyFill="1" applyBorder="1" applyAlignment="1">
      <alignment horizontal="right" vertical="center"/>
    </xf>
    <xf numFmtId="41" fontId="4" fillId="5" borderId="40" xfId="1" applyFont="1" applyFill="1" applyBorder="1" applyAlignment="1">
      <alignment horizontal="right" vertical="center"/>
    </xf>
    <xf numFmtId="41" fontId="8" fillId="5" borderId="3" xfId="1" applyFont="1" applyFill="1" applyBorder="1" applyAlignment="1">
      <alignment horizontal="center" vertical="center"/>
    </xf>
    <xf numFmtId="41" fontId="8" fillId="5" borderId="16" xfId="1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1" fontId="4" fillId="5" borderId="38" xfId="1" applyFont="1" applyFill="1" applyBorder="1" applyAlignment="1">
      <alignment horizontal="right" vertical="center"/>
    </xf>
    <xf numFmtId="41" fontId="4" fillId="0" borderId="12" xfId="1" applyFont="1" applyFill="1" applyBorder="1" applyAlignment="1">
      <alignment horizontal="right" vertical="center"/>
    </xf>
    <xf numFmtId="41" fontId="4" fillId="5" borderId="12" xfId="1" applyFont="1" applyFill="1" applyBorder="1" applyAlignment="1">
      <alignment horizontal="right" vertical="center"/>
    </xf>
    <xf numFmtId="41" fontId="4" fillId="0" borderId="14" xfId="1" applyFont="1" applyFill="1" applyBorder="1" applyAlignment="1">
      <alignment horizontal="right" vertical="center"/>
    </xf>
    <xf numFmtId="41" fontId="4" fillId="5" borderId="30" xfId="1" applyFont="1" applyFill="1" applyBorder="1" applyAlignment="1">
      <alignment horizontal="right" vertical="center"/>
    </xf>
    <xf numFmtId="41" fontId="4" fillId="0" borderId="18" xfId="1" applyFont="1" applyFill="1" applyBorder="1" applyAlignment="1">
      <alignment horizontal="right" vertical="center"/>
    </xf>
    <xf numFmtId="176" fontId="4" fillId="0" borderId="5" xfId="1" applyNumberFormat="1" applyFont="1" applyFill="1" applyBorder="1" applyAlignment="1">
      <alignment horizontal="center" vertical="center"/>
    </xf>
    <xf numFmtId="178" fontId="3" fillId="0" borderId="5" xfId="0" applyNumberFormat="1" applyFont="1" applyFill="1" applyBorder="1">
      <alignment vertical="center"/>
    </xf>
    <xf numFmtId="41" fontId="3" fillId="5" borderId="22" xfId="1" applyFont="1" applyFill="1" applyBorder="1">
      <alignment vertical="center"/>
    </xf>
    <xf numFmtId="41" fontId="3" fillId="0" borderId="1" xfId="1" applyFont="1" applyBorder="1">
      <alignment vertical="center"/>
    </xf>
    <xf numFmtId="41" fontId="3" fillId="0" borderId="5" xfId="1" applyFont="1" applyBorder="1">
      <alignment vertical="center"/>
    </xf>
    <xf numFmtId="41" fontId="3" fillId="5" borderId="33" xfId="1" applyFont="1" applyFill="1" applyBorder="1">
      <alignment vertical="center"/>
    </xf>
    <xf numFmtId="41" fontId="3" fillId="0" borderId="2" xfId="1" applyFont="1" applyBorder="1">
      <alignment vertical="center"/>
    </xf>
    <xf numFmtId="41" fontId="3" fillId="5" borderId="1" xfId="1" applyFont="1" applyFill="1" applyBorder="1">
      <alignment vertical="center"/>
    </xf>
    <xf numFmtId="41" fontId="3" fillId="0" borderId="33" xfId="1" applyFont="1" applyBorder="1">
      <alignment vertical="center"/>
    </xf>
    <xf numFmtId="41" fontId="3" fillId="0" borderId="0" xfId="1" applyFont="1" applyFill="1" applyBorder="1">
      <alignment vertical="center"/>
    </xf>
    <xf numFmtId="0" fontId="3" fillId="0" borderId="0" xfId="0" applyFont="1" applyFill="1">
      <alignment vertical="center"/>
    </xf>
    <xf numFmtId="41" fontId="3" fillId="0" borderId="55" xfId="1" applyFont="1" applyBorder="1">
      <alignment vertical="center"/>
    </xf>
    <xf numFmtId="0" fontId="3" fillId="5" borderId="56" xfId="0" applyFont="1" applyFill="1" applyBorder="1">
      <alignment vertical="center"/>
    </xf>
    <xf numFmtId="0" fontId="3" fillId="0" borderId="54" xfId="0" applyFont="1" applyBorder="1">
      <alignment vertical="center"/>
    </xf>
    <xf numFmtId="0" fontId="3" fillId="5" borderId="54" xfId="0" applyFont="1" applyFill="1" applyBorder="1">
      <alignment vertical="center"/>
    </xf>
    <xf numFmtId="0" fontId="3" fillId="0" borderId="53" xfId="0" applyFont="1" applyBorder="1">
      <alignment vertical="center"/>
    </xf>
    <xf numFmtId="41" fontId="3" fillId="0" borderId="12" xfId="1" applyFont="1" applyBorder="1">
      <alignment vertical="center"/>
    </xf>
    <xf numFmtId="0" fontId="3" fillId="0" borderId="57" xfId="0" applyFont="1" applyBorder="1" applyAlignment="1">
      <alignment horizontal="center" vertical="center"/>
    </xf>
    <xf numFmtId="41" fontId="3" fillId="5" borderId="58" xfId="1" applyFont="1" applyFill="1" applyBorder="1">
      <alignment vertical="center"/>
    </xf>
    <xf numFmtId="41" fontId="3" fillId="0" borderId="59" xfId="1" applyFont="1" applyBorder="1">
      <alignment vertical="center"/>
    </xf>
    <xf numFmtId="41" fontId="3" fillId="5" borderId="55" xfId="1" applyFont="1" applyFill="1" applyBorder="1">
      <alignment vertical="center"/>
    </xf>
    <xf numFmtId="0" fontId="3" fillId="5" borderId="62" xfId="0" applyFont="1" applyFill="1" applyBorder="1">
      <alignment vertical="center"/>
    </xf>
    <xf numFmtId="0" fontId="3" fillId="0" borderId="63" xfId="0" applyFont="1" applyBorder="1">
      <alignment vertical="center"/>
    </xf>
    <xf numFmtId="0" fontId="3" fillId="5" borderId="63" xfId="0" applyFont="1" applyFill="1" applyBorder="1">
      <alignment vertical="center"/>
    </xf>
    <xf numFmtId="0" fontId="3" fillId="0" borderId="64" xfId="0" applyFont="1" applyBorder="1">
      <alignment vertical="center"/>
    </xf>
    <xf numFmtId="41" fontId="3" fillId="0" borderId="60" xfId="1" applyFont="1" applyBorder="1">
      <alignment vertical="center"/>
    </xf>
    <xf numFmtId="178" fontId="3" fillId="0" borderId="0" xfId="0" applyNumberFormat="1" applyFont="1">
      <alignment vertical="center"/>
    </xf>
    <xf numFmtId="0" fontId="3" fillId="0" borderId="13" xfId="0" applyFont="1" applyBorder="1" applyAlignment="1">
      <alignment horizontal="center" vertical="center"/>
    </xf>
    <xf numFmtId="41" fontId="3" fillId="5" borderId="30" xfId="1" applyFont="1" applyFill="1" applyBorder="1">
      <alignment vertical="center"/>
    </xf>
    <xf numFmtId="41" fontId="3" fillId="5" borderId="12" xfId="1" applyFont="1" applyFill="1" applyBorder="1">
      <alignment vertical="center"/>
    </xf>
    <xf numFmtId="41" fontId="3" fillId="0" borderId="18" xfId="1" applyFont="1" applyBorder="1">
      <alignment vertical="center"/>
    </xf>
    <xf numFmtId="0" fontId="3" fillId="5" borderId="65" xfId="0" applyFont="1" applyFill="1" applyBorder="1">
      <alignment vertical="center"/>
    </xf>
    <xf numFmtId="0" fontId="3" fillId="0" borderId="66" xfId="0" applyFont="1" applyBorder="1">
      <alignment vertical="center"/>
    </xf>
    <xf numFmtId="0" fontId="3" fillId="5" borderId="66" xfId="0" applyFont="1" applyFill="1" applyBorder="1">
      <alignment vertical="center"/>
    </xf>
    <xf numFmtId="0" fontId="3" fillId="0" borderId="67" xfId="0" applyFont="1" applyBorder="1">
      <alignment vertical="center"/>
    </xf>
    <xf numFmtId="41" fontId="3" fillId="0" borderId="38" xfId="1" applyFont="1" applyBorder="1">
      <alignment vertical="center"/>
    </xf>
    <xf numFmtId="41" fontId="3" fillId="0" borderId="66" xfId="1" applyFont="1" applyBorder="1">
      <alignment vertical="center"/>
    </xf>
    <xf numFmtId="178" fontId="3" fillId="0" borderId="18" xfId="0" applyNumberFormat="1" applyFont="1" applyFill="1" applyBorder="1">
      <alignment vertical="center"/>
    </xf>
    <xf numFmtId="41" fontId="3" fillId="0" borderId="63" xfId="1" applyFont="1" applyBorder="1">
      <alignment vertical="center"/>
    </xf>
    <xf numFmtId="178" fontId="3" fillId="0" borderId="60" xfId="0" applyNumberFormat="1" applyFont="1" applyFill="1" applyBorder="1">
      <alignment vertical="center"/>
    </xf>
    <xf numFmtId="178" fontId="3" fillId="0" borderId="59" xfId="0" applyNumberFormat="1" applyFont="1" applyFill="1" applyBorder="1">
      <alignment vertical="center"/>
    </xf>
    <xf numFmtId="178" fontId="3" fillId="0" borderId="61" xfId="0" applyNumberFormat="1" applyFont="1" applyFill="1" applyBorder="1">
      <alignment vertical="center"/>
    </xf>
    <xf numFmtId="41" fontId="3" fillId="0" borderId="54" xfId="1" applyFont="1" applyBorder="1">
      <alignment vertical="center"/>
    </xf>
    <xf numFmtId="41" fontId="3" fillId="0" borderId="55" xfId="1" applyFont="1" applyFill="1" applyBorder="1">
      <alignment vertical="center"/>
    </xf>
    <xf numFmtId="0" fontId="4" fillId="0" borderId="0" xfId="0" applyFont="1">
      <alignment vertical="center"/>
    </xf>
    <xf numFmtId="0" fontId="14" fillId="0" borderId="0" xfId="0" applyFont="1">
      <alignment vertical="center"/>
    </xf>
    <xf numFmtId="176" fontId="12" fillId="5" borderId="35" xfId="0" applyNumberFormat="1" applyFont="1" applyFill="1" applyBorder="1">
      <alignment vertical="center"/>
    </xf>
    <xf numFmtId="176" fontId="12" fillId="0" borderId="16" xfId="0" applyNumberFormat="1" applyFont="1" applyBorder="1">
      <alignment vertical="center"/>
    </xf>
    <xf numFmtId="176" fontId="12" fillId="0" borderId="17" xfId="0" applyNumberFormat="1" applyFont="1" applyBorder="1">
      <alignment vertical="center"/>
    </xf>
    <xf numFmtId="176" fontId="12" fillId="5" borderId="33" xfId="0" applyNumberFormat="1" applyFont="1" applyFill="1" applyBorder="1">
      <alignment vertical="center"/>
    </xf>
    <xf numFmtId="176" fontId="12" fillId="0" borderId="1" xfId="0" applyNumberFormat="1" applyFont="1" applyBorder="1">
      <alignment vertical="center"/>
    </xf>
    <xf numFmtId="176" fontId="12" fillId="0" borderId="2" xfId="0" applyNumberFormat="1" applyFont="1" applyBorder="1">
      <alignment vertical="center"/>
    </xf>
    <xf numFmtId="176" fontId="12" fillId="5" borderId="34" xfId="0" applyNumberFormat="1" applyFont="1" applyFill="1" applyBorder="1">
      <alignment vertical="center"/>
    </xf>
    <xf numFmtId="176" fontId="12" fillId="0" borderId="3" xfId="0" applyNumberFormat="1" applyFont="1" applyBorder="1">
      <alignment vertical="center"/>
    </xf>
    <xf numFmtId="176" fontId="12" fillId="0" borderId="4" xfId="0" applyNumberFormat="1" applyFont="1" applyBorder="1">
      <alignment vertical="center"/>
    </xf>
    <xf numFmtId="176" fontId="12" fillId="5" borderId="40" xfId="0" applyNumberFormat="1" applyFont="1" applyFill="1" applyBorder="1">
      <alignment vertical="center"/>
    </xf>
    <xf numFmtId="176" fontId="12" fillId="0" borderId="9" xfId="0" applyNumberFormat="1" applyFont="1" applyBorder="1">
      <alignment vertical="center"/>
    </xf>
    <xf numFmtId="176" fontId="12" fillId="0" borderId="10" xfId="0" applyNumberFormat="1" applyFont="1" applyBorder="1">
      <alignment vertical="center"/>
    </xf>
    <xf numFmtId="176" fontId="12" fillId="5" borderId="38" xfId="0" applyNumberFormat="1" applyFont="1" applyFill="1" applyBorder="1">
      <alignment vertical="center"/>
    </xf>
    <xf numFmtId="176" fontId="12" fillId="0" borderId="12" xfId="0" applyNumberFormat="1" applyFont="1" applyBorder="1">
      <alignment vertical="center"/>
    </xf>
    <xf numFmtId="176" fontId="12" fillId="0" borderId="14" xfId="0" applyNumberFormat="1" applyFont="1" applyBorder="1">
      <alignment vertical="center"/>
    </xf>
    <xf numFmtId="178" fontId="14" fillId="0" borderId="0" xfId="0" applyNumberFormat="1" applyFont="1">
      <alignment vertical="center"/>
    </xf>
    <xf numFmtId="177" fontId="14" fillId="0" borderId="0" xfId="0" applyNumberFormat="1" applyFont="1">
      <alignment vertical="center"/>
    </xf>
    <xf numFmtId="0" fontId="15" fillId="0" borderId="0" xfId="0" applyFont="1" applyFill="1" applyAlignment="1">
      <alignment horizontal="left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15" fillId="0" borderId="0" xfId="0" applyFont="1">
      <alignment vertical="center"/>
    </xf>
    <xf numFmtId="0" fontId="15" fillId="0" borderId="0" xfId="0" applyFont="1" applyFill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Fill="1">
      <alignment vertical="center"/>
    </xf>
    <xf numFmtId="0" fontId="10" fillId="7" borderId="46" xfId="0" applyFont="1" applyFill="1" applyBorder="1" applyAlignment="1">
      <alignment horizontal="center" vertical="center"/>
    </xf>
    <xf numFmtId="177" fontId="4" fillId="0" borderId="68" xfId="0" applyNumberFormat="1" applyFont="1" applyFill="1" applyBorder="1">
      <alignment vertical="center"/>
    </xf>
    <xf numFmtId="177" fontId="8" fillId="0" borderId="9" xfId="0" applyNumberFormat="1" applyFont="1" applyFill="1" applyBorder="1">
      <alignment vertical="center"/>
    </xf>
    <xf numFmtId="176" fontId="4" fillId="0" borderId="9" xfId="0" applyNumberFormat="1" applyFont="1" applyFill="1" applyBorder="1" applyAlignment="1">
      <alignment horizontal="center" vertical="center"/>
    </xf>
    <xf numFmtId="41" fontId="3" fillId="0" borderId="9" xfId="1" applyFont="1" applyBorder="1">
      <alignment vertical="center"/>
    </xf>
    <xf numFmtId="41" fontId="3" fillId="0" borderId="68" xfId="1" applyFont="1" applyBorder="1">
      <alignment vertical="center"/>
    </xf>
    <xf numFmtId="41" fontId="3" fillId="0" borderId="69" xfId="1" applyFont="1" applyBorder="1">
      <alignment vertical="center"/>
    </xf>
    <xf numFmtId="176" fontId="4" fillId="9" borderId="28" xfId="1" applyNumberFormat="1" applyFont="1" applyFill="1" applyBorder="1" applyAlignment="1">
      <alignment horizontal="right" vertical="center"/>
    </xf>
    <xf numFmtId="41" fontId="4" fillId="9" borderId="22" xfId="1" applyFont="1" applyFill="1" applyBorder="1" applyAlignment="1">
      <alignment horizontal="center" vertical="center"/>
    </xf>
    <xf numFmtId="176" fontId="4" fillId="9" borderId="16" xfId="1" applyNumberFormat="1" applyFont="1" applyFill="1" applyBorder="1" applyAlignment="1">
      <alignment horizontal="right" vertical="center"/>
    </xf>
    <xf numFmtId="176" fontId="4" fillId="9" borderId="20" xfId="1" applyNumberFormat="1" applyFont="1" applyFill="1" applyBorder="1" applyAlignment="1">
      <alignment horizontal="right" vertical="center"/>
    </xf>
    <xf numFmtId="176" fontId="4" fillId="9" borderId="35" xfId="1" applyNumberFormat="1" applyFont="1" applyFill="1" applyBorder="1" applyAlignment="1">
      <alignment horizontal="right" vertical="center"/>
    </xf>
    <xf numFmtId="176" fontId="4" fillId="9" borderId="17" xfId="1" applyNumberFormat="1" applyFont="1" applyFill="1" applyBorder="1" applyAlignment="1">
      <alignment horizontal="right" vertical="center"/>
    </xf>
    <xf numFmtId="176" fontId="4" fillId="9" borderId="20" xfId="1" applyNumberFormat="1" applyFont="1" applyFill="1" applyBorder="1" applyAlignment="1">
      <alignment horizontal="center" vertical="center"/>
    </xf>
    <xf numFmtId="176" fontId="4" fillId="9" borderId="35" xfId="0" applyNumberFormat="1" applyFont="1" applyFill="1" applyBorder="1" applyAlignment="1">
      <alignment horizontal="center" vertical="center"/>
    </xf>
    <xf numFmtId="176" fontId="4" fillId="9" borderId="16" xfId="0" applyNumberFormat="1" applyFont="1" applyFill="1" applyBorder="1" applyAlignment="1">
      <alignment horizontal="center" vertical="center"/>
    </xf>
    <xf numFmtId="177" fontId="4" fillId="9" borderId="16" xfId="0" applyNumberFormat="1" applyFont="1" applyFill="1" applyBorder="1">
      <alignment vertical="center"/>
    </xf>
    <xf numFmtId="176" fontId="4" fillId="9" borderId="16" xfId="0" applyNumberFormat="1" applyFont="1" applyFill="1" applyBorder="1">
      <alignment vertical="center"/>
    </xf>
    <xf numFmtId="176" fontId="3" fillId="9" borderId="16" xfId="0" applyNumberFormat="1" applyFont="1" applyFill="1" applyBorder="1">
      <alignment vertical="center"/>
    </xf>
    <xf numFmtId="178" fontId="3" fillId="9" borderId="35" xfId="0" applyNumberFormat="1" applyFont="1" applyFill="1" applyBorder="1">
      <alignment vertical="center"/>
    </xf>
    <xf numFmtId="178" fontId="3" fillId="9" borderId="20" xfId="0" applyNumberFormat="1" applyFont="1" applyFill="1" applyBorder="1">
      <alignment vertical="center"/>
    </xf>
    <xf numFmtId="178" fontId="3" fillId="9" borderId="17" xfId="0" applyNumberFormat="1" applyFont="1" applyFill="1" applyBorder="1">
      <alignment vertical="center"/>
    </xf>
    <xf numFmtId="0" fontId="0" fillId="9" borderId="0" xfId="0" applyFill="1">
      <alignment vertical="center"/>
    </xf>
    <xf numFmtId="176" fontId="14" fillId="8" borderId="16" xfId="0" applyNumberFormat="1" applyFont="1" applyFill="1" applyBorder="1">
      <alignment vertical="center"/>
    </xf>
    <xf numFmtId="176" fontId="3" fillId="8" borderId="1" xfId="0" applyNumberFormat="1" applyFont="1" applyFill="1" applyBorder="1">
      <alignment vertical="center"/>
    </xf>
    <xf numFmtId="0" fontId="3" fillId="8" borderId="32" xfId="0" applyFont="1" applyFill="1" applyBorder="1" applyAlignment="1">
      <alignment horizontal="center" vertical="center"/>
    </xf>
    <xf numFmtId="0" fontId="4" fillId="8" borderId="32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177" fontId="4" fillId="8" borderId="16" xfId="0" applyNumberFormat="1" applyFont="1" applyFill="1" applyBorder="1">
      <alignment vertical="center"/>
    </xf>
    <xf numFmtId="0" fontId="4" fillId="0" borderId="13" xfId="0" applyFont="1" applyFill="1" applyBorder="1" applyAlignment="1">
      <alignment horizontal="center" vertical="center"/>
    </xf>
    <xf numFmtId="41" fontId="4" fillId="0" borderId="0" xfId="1" applyFont="1" applyFill="1" applyBorder="1">
      <alignment vertical="center"/>
    </xf>
    <xf numFmtId="0" fontId="17" fillId="0" borderId="0" xfId="0" applyFont="1" applyFill="1">
      <alignment vertical="center"/>
    </xf>
    <xf numFmtId="0" fontId="17" fillId="0" borderId="0" xfId="0" applyFont="1">
      <alignment vertical="center"/>
    </xf>
    <xf numFmtId="0" fontId="8" fillId="0" borderId="0" xfId="0" applyFont="1">
      <alignment vertical="center"/>
    </xf>
    <xf numFmtId="41" fontId="4" fillId="0" borderId="0" xfId="1" applyFont="1" applyFill="1" applyAlignment="1">
      <alignment horizontal="center" vertical="center"/>
    </xf>
    <xf numFmtId="0" fontId="18" fillId="0" borderId="0" xfId="0" applyFont="1">
      <alignment vertical="center"/>
    </xf>
    <xf numFmtId="0" fontId="18" fillId="0" borderId="0" xfId="0" applyFont="1" applyFill="1">
      <alignment vertical="center"/>
    </xf>
    <xf numFmtId="41" fontId="4" fillId="0" borderId="17" xfId="1" applyFont="1" applyFill="1" applyBorder="1" applyAlignment="1">
      <alignment horizontal="right" vertical="center"/>
    </xf>
    <xf numFmtId="41" fontId="4" fillId="5" borderId="28" xfId="1" applyFont="1" applyFill="1" applyBorder="1" applyAlignment="1">
      <alignment horizontal="right" vertical="center"/>
    </xf>
    <xf numFmtId="41" fontId="4" fillId="0" borderId="16" xfId="1" applyFont="1" applyFill="1" applyBorder="1" applyAlignment="1">
      <alignment horizontal="right" vertical="center"/>
    </xf>
    <xf numFmtId="41" fontId="4" fillId="5" borderId="16" xfId="1" applyFont="1" applyFill="1" applyBorder="1" applyAlignment="1">
      <alignment horizontal="right" vertical="center"/>
    </xf>
    <xf numFmtId="41" fontId="4" fillId="0" borderId="20" xfId="1" applyFont="1" applyFill="1" applyBorder="1" applyAlignment="1">
      <alignment horizontal="right" vertical="center"/>
    </xf>
    <xf numFmtId="41" fontId="4" fillId="5" borderId="35" xfId="1" applyFont="1" applyFill="1" applyBorder="1" applyAlignment="1">
      <alignment horizontal="right" vertical="center"/>
    </xf>
    <xf numFmtId="0" fontId="4" fillId="0" borderId="15" xfId="0" applyFont="1" applyFill="1" applyBorder="1" applyAlignment="1">
      <alignment horizontal="center" vertical="center"/>
    </xf>
    <xf numFmtId="41" fontId="4" fillId="0" borderId="28" xfId="1" applyFont="1" applyFill="1" applyBorder="1" applyAlignment="1">
      <alignment horizontal="center" vertical="center"/>
    </xf>
    <xf numFmtId="41" fontId="4" fillId="0" borderId="22" xfId="1" applyFont="1" applyFill="1" applyBorder="1" applyAlignment="1">
      <alignment horizontal="center" vertical="center"/>
    </xf>
    <xf numFmtId="41" fontId="4" fillId="0" borderId="30" xfId="1" applyFont="1" applyFill="1" applyBorder="1" applyAlignment="1">
      <alignment horizontal="center" vertical="center"/>
    </xf>
    <xf numFmtId="41" fontId="4" fillId="0" borderId="29" xfId="1" applyFont="1" applyFill="1" applyBorder="1" applyAlignment="1">
      <alignment horizontal="center" vertical="center"/>
    </xf>
    <xf numFmtId="41" fontId="4" fillId="0" borderId="21" xfId="1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center"/>
    </xf>
    <xf numFmtId="179" fontId="9" fillId="0" borderId="0" xfId="0" applyNumberFormat="1" applyFont="1">
      <alignment vertical="center"/>
    </xf>
    <xf numFmtId="0" fontId="9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/>
    </xf>
    <xf numFmtId="41" fontId="20" fillId="4" borderId="23" xfId="1" applyFont="1" applyFill="1" applyBorder="1" applyAlignment="1">
      <alignment horizontal="center" vertical="center"/>
    </xf>
    <xf numFmtId="41" fontId="20" fillId="4" borderId="41" xfId="1" applyFont="1" applyFill="1" applyBorder="1" applyAlignment="1">
      <alignment horizontal="center" vertical="center"/>
    </xf>
    <xf numFmtId="41" fontId="20" fillId="4" borderId="25" xfId="1" applyFont="1" applyFill="1" applyBorder="1" applyAlignment="1">
      <alignment horizontal="center" vertical="center"/>
    </xf>
    <xf numFmtId="41" fontId="20" fillId="4" borderId="27" xfId="1" applyFont="1" applyFill="1" applyBorder="1" applyAlignment="1">
      <alignment horizontal="center" vertical="center"/>
    </xf>
    <xf numFmtId="41" fontId="20" fillId="4" borderId="26" xfId="1" applyFont="1" applyFill="1" applyBorder="1" applyAlignment="1">
      <alignment horizontal="center" vertical="center"/>
    </xf>
    <xf numFmtId="41" fontId="20" fillId="4" borderId="24" xfId="1" applyFont="1" applyFill="1" applyBorder="1" applyAlignment="1">
      <alignment horizontal="center" vertical="center"/>
    </xf>
    <xf numFmtId="41" fontId="6" fillId="5" borderId="15" xfId="1" applyFont="1" applyFill="1" applyBorder="1" applyAlignment="1">
      <alignment horizontal="center" vertical="center"/>
    </xf>
    <xf numFmtId="41" fontId="6" fillId="0" borderId="28" xfId="1" applyFont="1" applyBorder="1" applyAlignment="1">
      <alignment horizontal="center" vertical="center"/>
    </xf>
    <xf numFmtId="41" fontId="6" fillId="0" borderId="16" xfId="1" applyFont="1" applyBorder="1" applyAlignment="1">
      <alignment horizontal="center" vertical="center"/>
    </xf>
    <xf numFmtId="41" fontId="6" fillId="0" borderId="20" xfId="1" applyFont="1" applyBorder="1" applyAlignment="1">
      <alignment horizontal="center" vertical="center"/>
    </xf>
    <xf numFmtId="41" fontId="6" fillId="0" borderId="17" xfId="1" applyFont="1" applyBorder="1" applyAlignment="1">
      <alignment horizontal="center" vertical="center"/>
    </xf>
    <xf numFmtId="41" fontId="6" fillId="5" borderId="15" xfId="1" applyFont="1" applyFill="1" applyBorder="1" applyAlignment="1">
      <alignment horizontal="right" vertical="center"/>
    </xf>
    <xf numFmtId="41" fontId="6" fillId="0" borderId="35" xfId="1" applyFont="1" applyBorder="1" applyAlignment="1">
      <alignment horizontal="center" vertical="center"/>
    </xf>
    <xf numFmtId="41" fontId="6" fillId="5" borderId="7" xfId="1" applyFont="1" applyFill="1" applyBorder="1" applyAlignment="1">
      <alignment horizontal="center" vertical="center"/>
    </xf>
    <xf numFmtId="41" fontId="6" fillId="0" borderId="22" xfId="1" applyFont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41" fontId="6" fillId="0" borderId="5" xfId="1" applyFont="1" applyBorder="1" applyAlignment="1">
      <alignment horizontal="center" vertical="center"/>
    </xf>
    <xf numFmtId="41" fontId="6" fillId="0" borderId="2" xfId="1" applyFont="1" applyBorder="1" applyAlignment="1">
      <alignment horizontal="center" vertical="center"/>
    </xf>
    <xf numFmtId="41" fontId="6" fillId="5" borderId="7" xfId="1" applyFont="1" applyFill="1" applyBorder="1" applyAlignment="1">
      <alignment horizontal="right" vertical="center"/>
    </xf>
    <xf numFmtId="41" fontId="6" fillId="0" borderId="33" xfId="1" applyFont="1" applyBorder="1" applyAlignment="1">
      <alignment horizontal="center" vertical="center"/>
    </xf>
    <xf numFmtId="41" fontId="6" fillId="5" borderId="11" xfId="1" applyFont="1" applyFill="1" applyBorder="1" applyAlignment="1">
      <alignment horizontal="center" vertical="center"/>
    </xf>
    <xf numFmtId="41" fontId="6" fillId="0" borderId="29" xfId="1" applyFont="1" applyBorder="1" applyAlignment="1">
      <alignment horizontal="center" vertical="center"/>
    </xf>
    <xf numFmtId="41" fontId="6" fillId="0" borderId="3" xfId="1" applyFont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41" fontId="6" fillId="0" borderId="4" xfId="1" applyFont="1" applyBorder="1" applyAlignment="1">
      <alignment horizontal="center" vertical="center"/>
    </xf>
    <xf numFmtId="41" fontId="6" fillId="5" borderId="11" xfId="1" applyFont="1" applyFill="1" applyBorder="1" applyAlignment="1">
      <alignment horizontal="right" vertical="center"/>
    </xf>
    <xf numFmtId="41" fontId="6" fillId="0" borderId="34" xfId="1" applyFont="1" applyBorder="1" applyAlignment="1">
      <alignment horizontal="center" vertical="center"/>
    </xf>
    <xf numFmtId="41" fontId="6" fillId="5" borderId="8" xfId="1" applyFont="1" applyFill="1" applyBorder="1" applyAlignment="1">
      <alignment horizontal="center" vertical="center"/>
    </xf>
    <xf numFmtId="41" fontId="6" fillId="0" borderId="21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41" fontId="6" fillId="0" borderId="19" xfId="1" applyFont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41" fontId="6" fillId="5" borderId="8" xfId="1" applyFont="1" applyFill="1" applyBorder="1" applyAlignment="1">
      <alignment horizontal="right" vertical="center"/>
    </xf>
    <xf numFmtId="41" fontId="6" fillId="0" borderId="40" xfId="1" applyFont="1" applyBorder="1" applyAlignment="1">
      <alignment horizontal="center" vertical="center"/>
    </xf>
    <xf numFmtId="41" fontId="17" fillId="0" borderId="5" xfId="1" applyFont="1" applyBorder="1" applyAlignment="1">
      <alignment horizontal="center" vertical="center"/>
    </xf>
    <xf numFmtId="41" fontId="17" fillId="5" borderId="7" xfId="1" applyFont="1" applyFill="1" applyBorder="1" applyAlignment="1">
      <alignment horizontal="center" vertical="center"/>
    </xf>
    <xf numFmtId="41" fontId="17" fillId="0" borderId="22" xfId="1" applyFont="1" applyBorder="1" applyAlignment="1">
      <alignment horizontal="center" vertical="center"/>
    </xf>
    <xf numFmtId="41" fontId="17" fillId="0" borderId="1" xfId="1" applyFont="1" applyBorder="1" applyAlignment="1">
      <alignment horizontal="center" vertical="center"/>
    </xf>
    <xf numFmtId="41" fontId="17" fillId="0" borderId="2" xfId="1" applyFont="1" applyBorder="1" applyAlignment="1">
      <alignment horizontal="center" vertical="center"/>
    </xf>
    <xf numFmtId="41" fontId="6" fillId="0" borderId="30" xfId="1" applyFont="1" applyBorder="1" applyAlignment="1">
      <alignment horizontal="center" vertical="center"/>
    </xf>
    <xf numFmtId="41" fontId="6" fillId="0" borderId="12" xfId="1" applyFont="1" applyBorder="1" applyAlignment="1">
      <alignment horizontal="center" vertical="center"/>
    </xf>
    <xf numFmtId="41" fontId="17" fillId="0" borderId="18" xfId="1" applyFont="1" applyBorder="1" applyAlignment="1">
      <alignment horizontal="center" vertical="center"/>
    </xf>
    <xf numFmtId="41" fontId="17" fillId="5" borderId="13" xfId="1" applyFont="1" applyFill="1" applyBorder="1" applyAlignment="1">
      <alignment horizontal="center" vertical="center"/>
    </xf>
    <xf numFmtId="41" fontId="17" fillId="0" borderId="30" xfId="1" applyFont="1" applyBorder="1" applyAlignment="1">
      <alignment horizontal="center" vertical="center"/>
    </xf>
    <xf numFmtId="41" fontId="17" fillId="0" borderId="12" xfId="1" applyFont="1" applyBorder="1" applyAlignment="1">
      <alignment horizontal="center" vertical="center"/>
    </xf>
    <xf numFmtId="41" fontId="17" fillId="0" borderId="14" xfId="1" applyFont="1" applyBorder="1" applyAlignment="1">
      <alignment horizontal="center" vertical="center"/>
    </xf>
    <xf numFmtId="41" fontId="6" fillId="5" borderId="13" xfId="1" applyFont="1" applyFill="1" applyBorder="1" applyAlignment="1">
      <alignment horizontal="right" vertical="center"/>
    </xf>
    <xf numFmtId="41" fontId="6" fillId="0" borderId="38" xfId="1" applyFont="1" applyBorder="1" applyAlignment="1">
      <alignment horizontal="center" vertical="center"/>
    </xf>
    <xf numFmtId="41" fontId="17" fillId="0" borderId="20" xfId="1" applyFont="1" applyBorder="1" applyAlignment="1">
      <alignment horizontal="center" vertical="center"/>
    </xf>
    <xf numFmtId="41" fontId="17" fillId="5" borderId="15" xfId="1" applyFont="1" applyFill="1" applyBorder="1" applyAlignment="1">
      <alignment horizontal="center" vertical="center"/>
    </xf>
    <xf numFmtId="41" fontId="17" fillId="0" borderId="28" xfId="1" applyFont="1" applyBorder="1" applyAlignment="1">
      <alignment horizontal="center" vertical="center"/>
    </xf>
    <xf numFmtId="41" fontId="17" fillId="0" borderId="16" xfId="1" applyFont="1" applyBorder="1" applyAlignment="1">
      <alignment horizontal="center" vertical="center"/>
    </xf>
    <xf numFmtId="41" fontId="17" fillId="0" borderId="17" xfId="1" applyFont="1" applyBorder="1" applyAlignment="1">
      <alignment horizontal="center" vertical="center"/>
    </xf>
    <xf numFmtId="41" fontId="17" fillId="5" borderId="7" xfId="1" applyFont="1" applyFill="1" applyBorder="1" applyAlignment="1">
      <alignment horizontal="right" vertical="center"/>
    </xf>
    <xf numFmtId="41" fontId="17" fillId="0" borderId="33" xfId="1" applyFont="1" applyBorder="1" applyAlignment="1">
      <alignment horizontal="center" vertical="center"/>
    </xf>
    <xf numFmtId="41" fontId="17" fillId="0" borderId="6" xfId="1" applyFont="1" applyBorder="1" applyAlignment="1">
      <alignment horizontal="center" vertical="center"/>
    </xf>
    <xf numFmtId="41" fontId="17" fillId="5" borderId="11" xfId="1" applyFont="1" applyFill="1" applyBorder="1" applyAlignment="1">
      <alignment horizontal="center" vertical="center"/>
    </xf>
    <xf numFmtId="41" fontId="17" fillId="0" borderId="29" xfId="1" applyFont="1" applyBorder="1" applyAlignment="1">
      <alignment horizontal="center" vertical="center"/>
    </xf>
    <xf numFmtId="41" fontId="17" fillId="0" borderId="3" xfId="1" applyFont="1" applyBorder="1" applyAlignment="1">
      <alignment horizontal="center" vertical="center"/>
    </xf>
    <xf numFmtId="41" fontId="17" fillId="0" borderId="4" xfId="1" applyFont="1" applyBorder="1" applyAlignment="1">
      <alignment horizontal="center" vertical="center"/>
    </xf>
    <xf numFmtId="41" fontId="17" fillId="5" borderId="11" xfId="1" applyFont="1" applyFill="1" applyBorder="1" applyAlignment="1">
      <alignment horizontal="right" vertical="center"/>
    </xf>
    <xf numFmtId="41" fontId="17" fillId="0" borderId="34" xfId="1" applyFont="1" applyBorder="1" applyAlignment="1">
      <alignment horizontal="center" vertical="center"/>
    </xf>
    <xf numFmtId="41" fontId="17" fillId="5" borderId="15" xfId="1" applyFont="1" applyFill="1" applyBorder="1" applyAlignment="1">
      <alignment horizontal="right" vertical="center"/>
    </xf>
    <xf numFmtId="41" fontId="17" fillId="0" borderId="35" xfId="1" applyFont="1" applyBorder="1" applyAlignment="1">
      <alignment horizontal="center" vertical="center"/>
    </xf>
    <xf numFmtId="41" fontId="6" fillId="5" borderId="7" xfId="1" applyFont="1" applyFill="1" applyBorder="1">
      <alignment vertical="center"/>
    </xf>
    <xf numFmtId="41" fontId="6" fillId="0" borderId="22" xfId="1" applyFont="1" applyBorder="1">
      <alignment vertical="center"/>
    </xf>
    <xf numFmtId="41" fontId="6" fillId="0" borderId="1" xfId="1" applyFont="1" applyBorder="1">
      <alignment vertical="center"/>
    </xf>
    <xf numFmtId="41" fontId="17" fillId="0" borderId="5" xfId="1" applyFont="1" applyBorder="1">
      <alignment vertical="center"/>
    </xf>
    <xf numFmtId="41" fontId="17" fillId="5" borderId="7" xfId="1" applyFont="1" applyFill="1" applyBorder="1">
      <alignment vertical="center"/>
    </xf>
    <xf numFmtId="41" fontId="17" fillId="0" borderId="22" xfId="1" applyFont="1" applyBorder="1">
      <alignment vertical="center"/>
    </xf>
    <xf numFmtId="41" fontId="17" fillId="0" borderId="1" xfId="1" applyFont="1" applyBorder="1">
      <alignment vertical="center"/>
    </xf>
    <xf numFmtId="41" fontId="17" fillId="0" borderId="2" xfId="1" applyFont="1" applyBorder="1">
      <alignment vertical="center"/>
    </xf>
    <xf numFmtId="41" fontId="17" fillId="0" borderId="22" xfId="1" applyFont="1" applyFill="1" applyBorder="1">
      <alignment vertical="center"/>
    </xf>
    <xf numFmtId="41" fontId="17" fillId="0" borderId="1" xfId="1" applyFont="1" applyFill="1" applyBorder="1">
      <alignment vertical="center"/>
    </xf>
    <xf numFmtId="41" fontId="6" fillId="0" borderId="1" xfId="1" applyFont="1" applyFill="1" applyBorder="1">
      <alignment vertical="center"/>
    </xf>
    <xf numFmtId="41" fontId="6" fillId="0" borderId="33" xfId="1" applyFont="1" applyFill="1" applyBorder="1">
      <alignment vertical="center"/>
    </xf>
    <xf numFmtId="41" fontId="17" fillId="0" borderId="22" xfId="1" applyFont="1" applyFill="1" applyBorder="1" applyAlignment="1">
      <alignment horizontal="center" vertical="center"/>
    </xf>
    <xf numFmtId="41" fontId="17" fillId="0" borderId="1" xfId="1" applyFont="1" applyFill="1" applyBorder="1" applyAlignment="1">
      <alignment horizontal="center" vertical="center"/>
    </xf>
    <xf numFmtId="41" fontId="6" fillId="0" borderId="1" xfId="1" applyFont="1" applyFill="1" applyBorder="1" applyAlignment="1">
      <alignment horizontal="center" vertical="center"/>
    </xf>
    <xf numFmtId="41" fontId="6" fillId="0" borderId="33" xfId="1" applyFont="1" applyFill="1" applyBorder="1" applyAlignment="1">
      <alignment horizontal="center" vertical="center"/>
    </xf>
    <xf numFmtId="41" fontId="6" fillId="0" borderId="5" xfId="1" applyFont="1" applyBorder="1">
      <alignment vertical="center"/>
    </xf>
    <xf numFmtId="41" fontId="6" fillId="0" borderId="2" xfId="1" applyFont="1" applyBorder="1">
      <alignment vertical="center"/>
    </xf>
    <xf numFmtId="41" fontId="6" fillId="5" borderId="11" xfId="1" applyFont="1" applyFill="1" applyBorder="1">
      <alignment vertical="center"/>
    </xf>
    <xf numFmtId="41" fontId="6" fillId="0" borderId="29" xfId="1" applyFont="1" applyBorder="1">
      <alignment vertical="center"/>
    </xf>
    <xf numFmtId="41" fontId="6" fillId="0" borderId="3" xfId="1" applyFont="1" applyBorder="1">
      <alignment vertical="center"/>
    </xf>
    <xf numFmtId="41" fontId="6" fillId="0" borderId="6" xfId="1" applyFont="1" applyBorder="1">
      <alignment vertical="center"/>
    </xf>
    <xf numFmtId="41" fontId="6" fillId="0" borderId="4" xfId="1" applyFont="1" applyBorder="1">
      <alignment vertical="center"/>
    </xf>
    <xf numFmtId="41" fontId="6" fillId="0" borderId="14" xfId="1" applyFont="1" applyBorder="1" applyAlignment="1">
      <alignment horizontal="center" vertical="center"/>
    </xf>
    <xf numFmtId="41" fontId="6" fillId="0" borderId="2" xfId="1" applyFont="1" applyFill="1" applyBorder="1">
      <alignment vertical="center"/>
    </xf>
    <xf numFmtId="41" fontId="6" fillId="0" borderId="2" xfId="1" applyFont="1" applyFill="1" applyBorder="1" applyAlignment="1">
      <alignment horizontal="center" vertical="center"/>
    </xf>
    <xf numFmtId="41" fontId="4" fillId="0" borderId="16" xfId="1" applyFont="1" applyFill="1" applyBorder="1">
      <alignment vertical="center"/>
    </xf>
    <xf numFmtId="41" fontId="4" fillId="0" borderId="1" xfId="1" applyFont="1" applyFill="1" applyBorder="1">
      <alignment vertical="center"/>
    </xf>
    <xf numFmtId="41" fontId="4" fillId="0" borderId="12" xfId="1" applyFont="1" applyFill="1" applyBorder="1">
      <alignment vertical="center"/>
    </xf>
    <xf numFmtId="41" fontId="4" fillId="0" borderId="3" xfId="1" applyFont="1" applyFill="1" applyBorder="1">
      <alignment vertical="center"/>
    </xf>
    <xf numFmtId="41" fontId="4" fillId="0" borderId="9" xfId="1" applyFont="1" applyFill="1" applyBorder="1">
      <alignment vertical="center"/>
    </xf>
    <xf numFmtId="41" fontId="12" fillId="0" borderId="28" xfId="1" applyFont="1" applyBorder="1">
      <alignment vertical="center"/>
    </xf>
    <xf numFmtId="41" fontId="12" fillId="0" borderId="16" xfId="1" applyFont="1" applyBorder="1">
      <alignment vertical="center"/>
    </xf>
    <xf numFmtId="41" fontId="12" fillId="0" borderId="17" xfId="1" applyFont="1" applyBorder="1">
      <alignment vertical="center"/>
    </xf>
    <xf numFmtId="41" fontId="12" fillId="0" borderId="22" xfId="1" applyFont="1" applyBorder="1">
      <alignment vertical="center"/>
    </xf>
    <xf numFmtId="41" fontId="12" fillId="0" borderId="1" xfId="1" applyFont="1" applyBorder="1">
      <alignment vertical="center"/>
    </xf>
    <xf numFmtId="41" fontId="12" fillId="0" borderId="2" xfId="1" applyFont="1" applyBorder="1">
      <alignment vertical="center"/>
    </xf>
    <xf numFmtId="41" fontId="12" fillId="0" borderId="29" xfId="1" applyFont="1" applyBorder="1">
      <alignment vertical="center"/>
    </xf>
    <xf numFmtId="41" fontId="12" fillId="0" borderId="3" xfId="1" applyFont="1" applyBorder="1">
      <alignment vertical="center"/>
    </xf>
    <xf numFmtId="41" fontId="12" fillId="0" borderId="4" xfId="1" applyFont="1" applyBorder="1">
      <alignment vertical="center"/>
    </xf>
    <xf numFmtId="41" fontId="12" fillId="0" borderId="21" xfId="1" applyFont="1" applyBorder="1">
      <alignment vertical="center"/>
    </xf>
    <xf numFmtId="41" fontId="12" fillId="0" borderId="9" xfId="1" applyFont="1" applyBorder="1">
      <alignment vertical="center"/>
    </xf>
    <xf numFmtId="41" fontId="12" fillId="0" borderId="10" xfId="1" applyFont="1" applyBorder="1">
      <alignment vertical="center"/>
    </xf>
    <xf numFmtId="41" fontId="12" fillId="0" borderId="30" xfId="1" applyFont="1" applyBorder="1">
      <alignment vertical="center"/>
    </xf>
    <xf numFmtId="41" fontId="12" fillId="0" borderId="12" xfId="1" applyFont="1" applyBorder="1">
      <alignment vertical="center"/>
    </xf>
    <xf numFmtId="41" fontId="12" fillId="0" borderId="14" xfId="1" applyFont="1" applyBorder="1">
      <alignment vertical="center"/>
    </xf>
    <xf numFmtId="41" fontId="4" fillId="0" borderId="28" xfId="1" applyFont="1" applyBorder="1">
      <alignment vertical="center"/>
    </xf>
    <xf numFmtId="41" fontId="4" fillId="0" borderId="16" xfId="1" applyFont="1" applyBorder="1">
      <alignment vertical="center"/>
    </xf>
    <xf numFmtId="41" fontId="4" fillId="0" borderId="17" xfId="1" applyFont="1" applyBorder="1">
      <alignment vertical="center"/>
    </xf>
    <xf numFmtId="176" fontId="5" fillId="0" borderId="71" xfId="0" applyNumberFormat="1" applyFont="1" applyFill="1" applyBorder="1">
      <alignment vertical="center"/>
    </xf>
    <xf numFmtId="176" fontId="5" fillId="0" borderId="70" xfId="0" applyNumberFormat="1" applyFont="1" applyFill="1" applyBorder="1">
      <alignment vertical="center"/>
    </xf>
    <xf numFmtId="0" fontId="21" fillId="0" borderId="0" xfId="0" applyFont="1" applyFill="1" applyAlignment="1">
      <alignment horizontal="left" vertical="center"/>
    </xf>
    <xf numFmtId="0" fontId="9" fillId="6" borderId="1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>
      <alignment vertical="center"/>
    </xf>
    <xf numFmtId="41" fontId="22" fillId="5" borderId="11" xfId="1" applyFont="1" applyFill="1" applyBorder="1" applyAlignment="1">
      <alignment horizontal="right" vertical="center"/>
    </xf>
    <xf numFmtId="41" fontId="22" fillId="5" borderId="15" xfId="1" applyFont="1" applyFill="1" applyBorder="1" applyAlignment="1">
      <alignment horizontal="right" vertical="center"/>
    </xf>
    <xf numFmtId="0" fontId="9" fillId="6" borderId="8" xfId="0" applyFont="1" applyFill="1" applyBorder="1" applyAlignment="1">
      <alignment horizontal="center" vertical="center"/>
    </xf>
    <xf numFmtId="41" fontId="23" fillId="5" borderId="11" xfId="1" applyFont="1" applyFill="1" applyBorder="1" applyAlignment="1">
      <alignment horizontal="center" vertical="center"/>
    </xf>
    <xf numFmtId="41" fontId="23" fillId="5" borderId="15" xfId="1" applyFont="1" applyFill="1" applyBorder="1" applyAlignment="1">
      <alignment horizontal="center" vertical="center"/>
    </xf>
    <xf numFmtId="176" fontId="24" fillId="5" borderId="33" xfId="0" applyNumberFormat="1" applyFont="1" applyFill="1" applyBorder="1">
      <alignment vertical="center"/>
    </xf>
    <xf numFmtId="176" fontId="24" fillId="5" borderId="34" xfId="0" applyNumberFormat="1" applyFont="1" applyFill="1" applyBorder="1">
      <alignment vertical="center"/>
    </xf>
    <xf numFmtId="41" fontId="4" fillId="0" borderId="21" xfId="1" applyFont="1" applyBorder="1">
      <alignment vertical="center"/>
    </xf>
    <xf numFmtId="41" fontId="4" fillId="0" borderId="9" xfId="1" applyFont="1" applyBorder="1">
      <alignment vertical="center"/>
    </xf>
    <xf numFmtId="41" fontId="4" fillId="0" borderId="10" xfId="1" applyFont="1" applyBorder="1">
      <alignment vertical="center"/>
    </xf>
    <xf numFmtId="41" fontId="4" fillId="0" borderId="71" xfId="1" applyFont="1" applyFill="1" applyBorder="1">
      <alignment vertical="center"/>
    </xf>
    <xf numFmtId="41" fontId="4" fillId="0" borderId="73" xfId="1" applyFont="1" applyFill="1" applyBorder="1">
      <alignment vertical="center"/>
    </xf>
    <xf numFmtId="41" fontId="4" fillId="0" borderId="72" xfId="1" applyFont="1" applyFill="1" applyBorder="1">
      <alignment vertical="center"/>
    </xf>
    <xf numFmtId="41" fontId="4" fillId="0" borderId="70" xfId="1" applyFont="1" applyFill="1" applyBorder="1">
      <alignment vertical="center"/>
    </xf>
    <xf numFmtId="41" fontId="4" fillId="0" borderId="74" xfId="1" applyFont="1" applyFill="1" applyBorder="1">
      <alignment vertical="center"/>
    </xf>
    <xf numFmtId="41" fontId="4" fillId="0" borderId="75" xfId="1" applyFont="1" applyFill="1" applyBorder="1">
      <alignment vertical="center"/>
    </xf>
    <xf numFmtId="41" fontId="4" fillId="0" borderId="76" xfId="1" applyFont="1" applyFill="1" applyBorder="1">
      <alignment vertical="center"/>
    </xf>
    <xf numFmtId="41" fontId="4" fillId="0" borderId="77" xfId="1" applyFont="1" applyFill="1" applyBorder="1">
      <alignment vertical="center"/>
    </xf>
    <xf numFmtId="41" fontId="4" fillId="0" borderId="78" xfId="1" applyFont="1" applyFill="1" applyBorder="1">
      <alignment vertical="center"/>
    </xf>
    <xf numFmtId="41" fontId="4" fillId="0" borderId="79" xfId="1" applyFont="1" applyFill="1" applyBorder="1">
      <alignment vertical="center"/>
    </xf>
    <xf numFmtId="0" fontId="25" fillId="0" borderId="0" xfId="0" applyFont="1">
      <alignment vertical="center"/>
    </xf>
    <xf numFmtId="0" fontId="25" fillId="0" borderId="0" xfId="0" applyFont="1" applyFill="1">
      <alignment vertical="center"/>
    </xf>
    <xf numFmtId="0" fontId="9" fillId="11" borderId="32" xfId="0" applyFont="1" applyFill="1" applyBorder="1" applyAlignment="1">
      <alignment horizontal="center" vertical="center"/>
    </xf>
    <xf numFmtId="41" fontId="26" fillId="5" borderId="34" xfId="1" applyFont="1" applyFill="1" applyBorder="1" applyAlignment="1">
      <alignment horizontal="center" vertical="center"/>
    </xf>
    <xf numFmtId="177" fontId="26" fillId="0" borderId="3" xfId="0" applyNumberFormat="1" applyFont="1" applyFill="1" applyBorder="1">
      <alignment vertical="center"/>
    </xf>
    <xf numFmtId="41" fontId="26" fillId="5" borderId="33" xfId="1" applyFont="1" applyFill="1" applyBorder="1" applyAlignment="1">
      <alignment horizontal="center" vertical="center"/>
    </xf>
    <xf numFmtId="177" fontId="26" fillId="0" borderId="1" xfId="0" applyNumberFormat="1" applyFont="1" applyFill="1" applyBorder="1">
      <alignment vertical="center"/>
    </xf>
    <xf numFmtId="178" fontId="27" fillId="0" borderId="35" xfId="0" applyNumberFormat="1" applyFont="1" applyFill="1" applyBorder="1">
      <alignment vertical="center"/>
    </xf>
    <xf numFmtId="178" fontId="27" fillId="0" borderId="17" xfId="0" applyNumberFormat="1" applyFont="1" applyFill="1" applyBorder="1">
      <alignment vertical="center"/>
    </xf>
    <xf numFmtId="178" fontId="27" fillId="0" borderId="28" xfId="0" applyNumberFormat="1" applyFont="1" applyFill="1" applyBorder="1">
      <alignment vertical="center"/>
    </xf>
    <xf numFmtId="178" fontId="27" fillId="0" borderId="33" xfId="0" applyNumberFormat="1" applyFont="1" applyFill="1" applyBorder="1">
      <alignment vertical="center"/>
    </xf>
    <xf numFmtId="178" fontId="27" fillId="0" borderId="2" xfId="0" applyNumberFormat="1" applyFont="1" applyFill="1" applyBorder="1">
      <alignment vertical="center"/>
    </xf>
    <xf numFmtId="178" fontId="27" fillId="0" borderId="22" xfId="0" applyNumberFormat="1" applyFont="1" applyFill="1" applyBorder="1">
      <alignment vertical="center"/>
    </xf>
    <xf numFmtId="178" fontId="27" fillId="0" borderId="38" xfId="0" applyNumberFormat="1" applyFont="1" applyFill="1" applyBorder="1">
      <alignment vertical="center"/>
    </xf>
    <xf numFmtId="178" fontId="27" fillId="0" borderId="14" xfId="0" applyNumberFormat="1" applyFont="1" applyFill="1" applyBorder="1">
      <alignment vertical="center"/>
    </xf>
    <xf numFmtId="178" fontId="27" fillId="0" borderId="30" xfId="0" applyNumberFormat="1" applyFont="1" applyFill="1" applyBorder="1">
      <alignment vertical="center"/>
    </xf>
    <xf numFmtId="178" fontId="27" fillId="0" borderId="34" xfId="0" applyNumberFormat="1" applyFont="1" applyFill="1" applyBorder="1">
      <alignment vertical="center"/>
    </xf>
    <xf numFmtId="178" fontId="27" fillId="0" borderId="4" xfId="0" applyNumberFormat="1" applyFont="1" applyFill="1" applyBorder="1">
      <alignment vertical="center"/>
    </xf>
    <xf numFmtId="178" fontId="27" fillId="0" borderId="29" xfId="0" applyNumberFormat="1" applyFont="1" applyFill="1" applyBorder="1">
      <alignment vertical="center"/>
    </xf>
    <xf numFmtId="178" fontId="27" fillId="0" borderId="40" xfId="0" applyNumberFormat="1" applyFont="1" applyFill="1" applyBorder="1">
      <alignment vertical="center"/>
    </xf>
    <xf numFmtId="178" fontId="27" fillId="0" borderId="10" xfId="0" applyNumberFormat="1" applyFont="1" applyFill="1" applyBorder="1">
      <alignment vertical="center"/>
    </xf>
    <xf numFmtId="178" fontId="27" fillId="0" borderId="21" xfId="0" applyNumberFormat="1" applyFont="1" applyFill="1" applyBorder="1">
      <alignment vertical="center"/>
    </xf>
    <xf numFmtId="0" fontId="3" fillId="0" borderId="50" xfId="0" applyFont="1" applyFill="1" applyBorder="1" applyAlignment="1">
      <alignment horizontal="center" vertical="center"/>
    </xf>
    <xf numFmtId="41" fontId="4" fillId="5" borderId="60" xfId="1" applyFont="1" applyFill="1" applyBorder="1" applyAlignment="1">
      <alignment horizontal="right" vertical="center"/>
    </xf>
    <xf numFmtId="41" fontId="4" fillId="0" borderId="55" xfId="1" applyFont="1" applyFill="1" applyBorder="1" applyAlignment="1">
      <alignment horizontal="right" vertical="center"/>
    </xf>
    <xf numFmtId="41" fontId="4" fillId="5" borderId="55" xfId="1" applyFont="1" applyFill="1" applyBorder="1" applyAlignment="1">
      <alignment horizontal="right" vertical="center"/>
    </xf>
    <xf numFmtId="41" fontId="4" fillId="0" borderId="61" xfId="1" applyFont="1" applyFill="1" applyBorder="1" applyAlignment="1">
      <alignment horizontal="right" vertical="center"/>
    </xf>
    <xf numFmtId="41" fontId="4" fillId="5" borderId="58" xfId="1" applyFont="1" applyFill="1" applyBorder="1" applyAlignment="1">
      <alignment horizontal="right" vertical="center"/>
    </xf>
    <xf numFmtId="41" fontId="4" fillId="0" borderId="59" xfId="1" applyFont="1" applyFill="1" applyBorder="1" applyAlignment="1">
      <alignment horizontal="right" vertical="center"/>
    </xf>
    <xf numFmtId="41" fontId="4" fillId="0" borderId="61" xfId="1" applyFont="1" applyFill="1" applyBorder="1" applyAlignment="1">
      <alignment horizontal="center" vertical="center"/>
    </xf>
    <xf numFmtId="177" fontId="4" fillId="0" borderId="60" xfId="0" applyNumberFormat="1" applyFont="1" applyFill="1" applyBorder="1">
      <alignment vertical="center"/>
    </xf>
    <xf numFmtId="177" fontId="4" fillId="0" borderId="55" xfId="0" applyNumberFormat="1" applyFont="1" applyFill="1" applyBorder="1">
      <alignment vertical="center"/>
    </xf>
    <xf numFmtId="41" fontId="4" fillId="0" borderId="55" xfId="1" applyFont="1" applyFill="1" applyBorder="1">
      <alignment vertical="center"/>
    </xf>
    <xf numFmtId="41" fontId="4" fillId="0" borderId="80" xfId="1" applyFont="1" applyFill="1" applyBorder="1">
      <alignment vertical="center"/>
    </xf>
    <xf numFmtId="178" fontId="27" fillId="0" borderId="60" xfId="0" applyNumberFormat="1" applyFont="1" applyFill="1" applyBorder="1">
      <alignment vertical="center"/>
    </xf>
    <xf numFmtId="178" fontId="27" fillId="0" borderId="61" xfId="0" applyNumberFormat="1" applyFont="1" applyFill="1" applyBorder="1">
      <alignment vertical="center"/>
    </xf>
    <xf numFmtId="178" fontId="27" fillId="0" borderId="58" xfId="0" applyNumberFormat="1" applyFont="1" applyFill="1" applyBorder="1">
      <alignment vertical="center"/>
    </xf>
    <xf numFmtId="41" fontId="28" fillId="5" borderId="35" xfId="1" applyFont="1" applyFill="1" applyBorder="1">
      <alignment vertical="center"/>
    </xf>
    <xf numFmtId="41" fontId="28" fillId="5" borderId="33" xfId="1" applyFont="1" applyFill="1" applyBorder="1">
      <alignment vertical="center"/>
    </xf>
    <xf numFmtId="41" fontId="28" fillId="5" borderId="34" xfId="1" applyFont="1" applyFill="1" applyBorder="1">
      <alignment vertical="center"/>
    </xf>
    <xf numFmtId="41" fontId="28" fillId="5" borderId="40" xfId="1" applyFont="1" applyFill="1" applyBorder="1">
      <alignment vertical="center"/>
    </xf>
    <xf numFmtId="41" fontId="28" fillId="5" borderId="38" xfId="1" applyFont="1" applyFill="1" applyBorder="1">
      <alignment vertical="center"/>
    </xf>
    <xf numFmtId="41" fontId="29" fillId="5" borderId="35" xfId="1" applyFont="1" applyFill="1" applyBorder="1">
      <alignment vertical="center"/>
    </xf>
    <xf numFmtId="41" fontId="29" fillId="5" borderId="40" xfId="1" applyFont="1" applyFill="1" applyBorder="1">
      <alignment vertical="center"/>
    </xf>
    <xf numFmtId="41" fontId="22" fillId="5" borderId="15" xfId="1" applyFont="1" applyFill="1" applyBorder="1" applyAlignment="1">
      <alignment horizontal="center" vertical="center"/>
    </xf>
    <xf numFmtId="41" fontId="22" fillId="5" borderId="7" xfId="1" applyFont="1" applyFill="1" applyBorder="1" applyAlignment="1">
      <alignment horizontal="center" vertical="center"/>
    </xf>
    <xf numFmtId="41" fontId="22" fillId="5" borderId="11" xfId="1" applyFont="1" applyFill="1" applyBorder="1" applyAlignment="1">
      <alignment horizontal="center" vertical="center"/>
    </xf>
    <xf numFmtId="41" fontId="22" fillId="5" borderId="8" xfId="1" applyFont="1" applyFill="1" applyBorder="1" applyAlignment="1">
      <alignment horizontal="center" vertical="center"/>
    </xf>
    <xf numFmtId="41" fontId="22" fillId="5" borderId="13" xfId="1" applyFont="1" applyFill="1" applyBorder="1" applyAlignment="1">
      <alignment horizontal="center" vertical="center"/>
    </xf>
    <xf numFmtId="41" fontId="22" fillId="5" borderId="7" xfId="1" applyFont="1" applyFill="1" applyBorder="1">
      <alignment vertical="center"/>
    </xf>
    <xf numFmtId="41" fontId="22" fillId="5" borderId="11" xfId="1" applyFont="1" applyFill="1" applyBorder="1">
      <alignment vertical="center"/>
    </xf>
    <xf numFmtId="3" fontId="3" fillId="0" borderId="0" xfId="0" applyNumberFormat="1" applyFont="1">
      <alignment vertical="center"/>
    </xf>
    <xf numFmtId="3" fontId="0" fillId="0" borderId="0" xfId="0" applyNumberFormat="1">
      <alignment vertical="center"/>
    </xf>
    <xf numFmtId="41" fontId="0" fillId="0" borderId="0" xfId="0" applyNumberFormat="1">
      <alignment vertical="center"/>
    </xf>
    <xf numFmtId="41" fontId="10" fillId="5" borderId="42" xfId="1" applyFont="1" applyFill="1" applyBorder="1" applyAlignment="1">
      <alignment horizontal="center" vertical="center"/>
    </xf>
    <xf numFmtId="41" fontId="10" fillId="5" borderId="43" xfId="1" applyFont="1" applyFill="1" applyBorder="1" applyAlignment="1">
      <alignment horizontal="center" vertical="center"/>
    </xf>
    <xf numFmtId="41" fontId="10" fillId="5" borderId="44" xfId="1" applyFont="1" applyFill="1" applyBorder="1" applyAlignment="1">
      <alignment horizontal="center" vertical="center"/>
    </xf>
    <xf numFmtId="41" fontId="10" fillId="5" borderId="45" xfId="1" applyFont="1" applyFill="1" applyBorder="1" applyAlignment="1">
      <alignment horizontal="center" vertical="center"/>
    </xf>
    <xf numFmtId="41" fontId="10" fillId="5" borderId="46" xfId="1" applyFont="1" applyFill="1" applyBorder="1" applyAlignment="1">
      <alignment horizontal="center" vertical="center"/>
    </xf>
    <xf numFmtId="41" fontId="10" fillId="5" borderId="47" xfId="1" applyFont="1" applyFill="1" applyBorder="1" applyAlignment="1">
      <alignment horizontal="center" vertical="center"/>
    </xf>
    <xf numFmtId="41" fontId="11" fillId="10" borderId="42" xfId="1" applyFont="1" applyFill="1" applyBorder="1" applyAlignment="1">
      <alignment horizontal="center" vertical="center"/>
    </xf>
    <xf numFmtId="41" fontId="11" fillId="10" borderId="43" xfId="1" applyFont="1" applyFill="1" applyBorder="1" applyAlignment="1">
      <alignment horizontal="center" vertical="center"/>
    </xf>
    <xf numFmtId="41" fontId="11" fillId="10" borderId="44" xfId="1" applyFont="1" applyFill="1" applyBorder="1" applyAlignment="1">
      <alignment horizontal="center" vertical="center"/>
    </xf>
    <xf numFmtId="41" fontId="11" fillId="10" borderId="45" xfId="1" applyFont="1" applyFill="1" applyBorder="1" applyAlignment="1">
      <alignment horizontal="center" vertical="center"/>
    </xf>
    <xf numFmtId="41" fontId="11" fillId="10" borderId="46" xfId="1" applyFont="1" applyFill="1" applyBorder="1" applyAlignment="1">
      <alignment horizontal="center" vertical="center"/>
    </xf>
    <xf numFmtId="41" fontId="11" fillId="10" borderId="47" xfId="1" applyFont="1" applyFill="1" applyBorder="1" applyAlignment="1">
      <alignment horizontal="center" vertical="center"/>
    </xf>
    <xf numFmtId="0" fontId="10" fillId="7" borderId="49" xfId="0" applyFont="1" applyFill="1" applyBorder="1" applyAlignment="1">
      <alignment horizontal="center" vertical="center"/>
    </xf>
    <xf numFmtId="0" fontId="10" fillId="7" borderId="48" xfId="0" applyFont="1" applyFill="1" applyBorder="1" applyAlignment="1">
      <alignment horizontal="center" vertical="center"/>
    </xf>
    <xf numFmtId="41" fontId="11" fillId="5" borderId="45" xfId="1" applyFont="1" applyFill="1" applyBorder="1" applyAlignment="1">
      <alignment horizontal="center" vertical="center"/>
    </xf>
    <xf numFmtId="41" fontId="11" fillId="5" borderId="46" xfId="1" applyFont="1" applyFill="1" applyBorder="1" applyAlignment="1">
      <alignment horizontal="center" vertical="center"/>
    </xf>
    <xf numFmtId="41" fontId="11" fillId="5" borderId="47" xfId="1" applyFont="1" applyFill="1" applyBorder="1" applyAlignment="1">
      <alignment horizontal="center" vertical="center"/>
    </xf>
    <xf numFmtId="0" fontId="11" fillId="5" borderId="42" xfId="0" applyFont="1" applyFill="1" applyBorder="1" applyAlignment="1">
      <alignment horizontal="center" vertical="center"/>
    </xf>
    <xf numFmtId="0" fontId="11" fillId="5" borderId="43" xfId="0" applyFont="1" applyFill="1" applyBorder="1" applyAlignment="1">
      <alignment horizontal="center" vertical="center"/>
    </xf>
    <xf numFmtId="0" fontId="11" fillId="5" borderId="44" xfId="0" applyFont="1" applyFill="1" applyBorder="1" applyAlignment="1">
      <alignment horizontal="center" vertical="center"/>
    </xf>
    <xf numFmtId="0" fontId="11" fillId="5" borderId="50" xfId="0" applyFont="1" applyFill="1" applyBorder="1" applyAlignment="1">
      <alignment horizontal="center" vertical="center"/>
    </xf>
    <xf numFmtId="0" fontId="11" fillId="5" borderId="51" xfId="0" applyFont="1" applyFill="1" applyBorder="1" applyAlignment="1">
      <alignment horizontal="center" vertical="center"/>
    </xf>
    <xf numFmtId="0" fontId="11" fillId="5" borderId="52" xfId="0" applyFont="1" applyFill="1" applyBorder="1" applyAlignment="1">
      <alignment horizontal="center" vertical="center"/>
    </xf>
    <xf numFmtId="41" fontId="10" fillId="7" borderId="45" xfId="1" applyFont="1" applyFill="1" applyBorder="1" applyAlignment="1">
      <alignment horizontal="center" vertical="center"/>
    </xf>
    <xf numFmtId="41" fontId="10" fillId="7" borderId="46" xfId="1" applyFont="1" applyFill="1" applyBorder="1" applyAlignment="1">
      <alignment horizontal="center" vertical="center"/>
    </xf>
    <xf numFmtId="41" fontId="10" fillId="7" borderId="48" xfId="1" applyFont="1" applyFill="1" applyBorder="1" applyAlignment="1">
      <alignment horizontal="center" vertical="center"/>
    </xf>
    <xf numFmtId="41" fontId="10" fillId="7" borderId="49" xfId="1" applyFont="1" applyFill="1" applyBorder="1" applyAlignment="1">
      <alignment horizontal="center" vertical="center"/>
    </xf>
    <xf numFmtId="41" fontId="10" fillId="7" borderId="47" xfId="1" applyFont="1" applyFill="1" applyBorder="1" applyAlignment="1">
      <alignment horizontal="center" vertical="center"/>
    </xf>
    <xf numFmtId="0" fontId="10" fillId="7" borderId="45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center" vertical="center"/>
    </xf>
    <xf numFmtId="176" fontId="5" fillId="5" borderId="50" xfId="0" applyNumberFormat="1" applyFont="1" applyFill="1" applyBorder="1">
      <alignment vertical="center"/>
    </xf>
    <xf numFmtId="176" fontId="5" fillId="0" borderId="52" xfId="0" applyNumberFormat="1" applyFont="1" applyBorder="1">
      <alignment vertical="center"/>
    </xf>
    <xf numFmtId="176" fontId="5" fillId="0" borderId="51" xfId="0" applyNumberFormat="1" applyFont="1" applyBorder="1">
      <alignment vertical="center"/>
    </xf>
    <xf numFmtId="0" fontId="4" fillId="0" borderId="57" xfId="0" applyFont="1" applyFill="1" applyBorder="1" applyAlignment="1">
      <alignment horizontal="center" vertical="center"/>
    </xf>
    <xf numFmtId="41" fontId="29" fillId="5" borderId="60" xfId="1" applyFont="1" applyFill="1" applyBorder="1">
      <alignment vertical="center"/>
    </xf>
    <xf numFmtId="41" fontId="4" fillId="0" borderId="58" xfId="1" applyFont="1" applyFill="1" applyBorder="1" applyAlignment="1">
      <alignment horizontal="center" vertical="center"/>
    </xf>
    <xf numFmtId="41" fontId="4" fillId="0" borderId="55" xfId="1" applyFont="1" applyFill="1" applyBorder="1" applyAlignment="1">
      <alignment horizontal="center" vertical="center"/>
    </xf>
    <xf numFmtId="41" fontId="4" fillId="0" borderId="58" xfId="1" applyFont="1" applyBorder="1">
      <alignment vertical="center"/>
    </xf>
    <xf numFmtId="41" fontId="4" fillId="0" borderId="55" xfId="1" applyFont="1" applyBorder="1">
      <alignment vertical="center"/>
    </xf>
    <xf numFmtId="41" fontId="4" fillId="0" borderId="61" xfId="1" applyFont="1" applyBorder="1">
      <alignment vertical="center"/>
    </xf>
  </cellXfs>
  <cellStyles count="2">
    <cellStyle name="쉼표 [0]" xfId="1" builtinId="6"/>
    <cellStyle name="표준" xfId="0" builtinId="0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97C1FF"/>
      <color rgb="FF3399FF"/>
      <color rgb="FFFFDC6D"/>
      <color rgb="FFFFFF99"/>
      <color rgb="FF3366FF"/>
      <color rgb="FF5A27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4015991181751"/>
          <c:y val="0.17748676303506458"/>
          <c:w val="0.77570475075072642"/>
          <c:h val="0.62898846497158456"/>
        </c:manualLayout>
      </c:layout>
      <c:lineChart>
        <c:grouping val="standard"/>
        <c:varyColors val="0"/>
        <c:ser>
          <c:idx val="2"/>
          <c:order val="0"/>
          <c:tx>
            <c:strRef>
              <c:f>'학생수_설립별(1965-)'!$C$3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triangle"/>
            <c:size val="6"/>
            <c:spPr>
              <a:solidFill>
                <a:schemeClr val="accent5">
                  <a:lumMod val="40000"/>
                  <a:lumOff val="60000"/>
                </a:schemeClr>
              </a:solidFill>
              <a:ln w="15875">
                <a:solidFill>
                  <a:schemeClr val="accent5"/>
                </a:solidFill>
              </a:ln>
            </c:spPr>
          </c:marker>
          <c:dLbls>
            <c:dLbl>
              <c:idx val="0"/>
              <c:layout>
                <c:manualLayout>
                  <c:x val="-1.7340271490453946E-2"/>
                  <c:y val="1.2755226100824585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70C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375-411F-94CF-749C166D2176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59A-48A9-A8BF-094F87BE4039}"/>
                </c:ext>
              </c:extLst>
            </c:dLbl>
            <c:dLbl>
              <c:idx val="3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59A-48A9-A8BF-094F87BE4039}"/>
                </c:ext>
              </c:extLst>
            </c:dLbl>
            <c:dLbl>
              <c:idx val="39"/>
              <c:layout>
                <c:manualLayout>
                  <c:x val="-4.9938199310263776E-2"/>
                  <c:y val="4.5196927414482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59A-48A9-A8BF-094F87BE4039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5EE-4C7B-BFE6-86FDB4A5C98C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E-4C7B-BFE6-86FDB4A5C98C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EE-4C7B-BFE6-86FDB4A5C98C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1E-4F87-BE67-AF2CAAB68AB3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1,299,466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829-46D8-BBD4-EE8F37A410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'학생수_설립별(1965-)'!$C$4:$C$64</c:f>
              <c:numCache>
                <c:formatCode>#,##0_ </c:formatCode>
                <c:ptCount val="61"/>
                <c:pt idx="0">
                  <c:v>426531</c:v>
                </c:pt>
                <c:pt idx="1">
                  <c:v>434820</c:v>
                </c:pt>
                <c:pt idx="2">
                  <c:v>441946</c:v>
                </c:pt>
                <c:pt idx="3">
                  <c:v>481494</c:v>
                </c:pt>
                <c:pt idx="4">
                  <c:v>530101</c:v>
                </c:pt>
                <c:pt idx="5">
                  <c:v>590382</c:v>
                </c:pt>
                <c:pt idx="6">
                  <c:v>647180</c:v>
                </c:pt>
                <c:pt idx="7">
                  <c:v>729783</c:v>
                </c:pt>
                <c:pt idx="8">
                  <c:v>839318</c:v>
                </c:pt>
                <c:pt idx="9">
                  <c:v>981209</c:v>
                </c:pt>
                <c:pt idx="10">
                  <c:v>1123017</c:v>
                </c:pt>
                <c:pt idx="11">
                  <c:v>1253676</c:v>
                </c:pt>
                <c:pt idx="12">
                  <c:v>1350600</c:v>
                </c:pt>
                <c:pt idx="13">
                  <c:v>1454376</c:v>
                </c:pt>
                <c:pt idx="14">
                  <c:v>1565355</c:v>
                </c:pt>
                <c:pt idx="15">
                  <c:v>1696792</c:v>
                </c:pt>
                <c:pt idx="16">
                  <c:v>1823039</c:v>
                </c:pt>
                <c:pt idx="17">
                  <c:v>1922221</c:v>
                </c:pt>
                <c:pt idx="18">
                  <c:v>2013046</c:v>
                </c:pt>
                <c:pt idx="19">
                  <c:v>2092401</c:v>
                </c:pt>
                <c:pt idx="20">
                  <c:v>2152802</c:v>
                </c:pt>
                <c:pt idx="21">
                  <c:v>2262397</c:v>
                </c:pt>
                <c:pt idx="22">
                  <c:v>2237624</c:v>
                </c:pt>
                <c:pt idx="23">
                  <c:v>2300582</c:v>
                </c:pt>
                <c:pt idx="24">
                  <c:v>2326062</c:v>
                </c:pt>
                <c:pt idx="25">
                  <c:v>2283806</c:v>
                </c:pt>
                <c:pt idx="26">
                  <c:v>2210912</c:v>
                </c:pt>
                <c:pt idx="27">
                  <c:v>2125573</c:v>
                </c:pt>
                <c:pt idx="28">
                  <c:v>2069210</c:v>
                </c:pt>
                <c:pt idx="29">
                  <c:v>2060825</c:v>
                </c:pt>
                <c:pt idx="30">
                  <c:v>2157880</c:v>
                </c:pt>
                <c:pt idx="31">
                  <c:v>2243307</c:v>
                </c:pt>
                <c:pt idx="32">
                  <c:v>2336725</c:v>
                </c:pt>
                <c:pt idx="33">
                  <c:v>2326880</c:v>
                </c:pt>
                <c:pt idx="34">
                  <c:v>2251140</c:v>
                </c:pt>
                <c:pt idx="35">
                  <c:v>2071468</c:v>
                </c:pt>
                <c:pt idx="36">
                  <c:v>1911173</c:v>
                </c:pt>
                <c:pt idx="37">
                  <c:v>1795509</c:v>
                </c:pt>
                <c:pt idx="38">
                  <c:v>1766529</c:v>
                </c:pt>
                <c:pt idx="39">
                  <c:v>1746560</c:v>
                </c:pt>
                <c:pt idx="40">
                  <c:v>1762896</c:v>
                </c:pt>
                <c:pt idx="41">
                  <c:v>1775857</c:v>
                </c:pt>
                <c:pt idx="42">
                  <c:v>1841374</c:v>
                </c:pt>
                <c:pt idx="43">
                  <c:v>1906978</c:v>
                </c:pt>
                <c:pt idx="44">
                  <c:v>1965792</c:v>
                </c:pt>
                <c:pt idx="45">
                  <c:v>1962356</c:v>
                </c:pt>
                <c:pt idx="46">
                  <c:v>1943798</c:v>
                </c:pt>
                <c:pt idx="47">
                  <c:v>1920087</c:v>
                </c:pt>
                <c:pt idx="48">
                  <c:v>1893303</c:v>
                </c:pt>
                <c:pt idx="49">
                  <c:v>1839372</c:v>
                </c:pt>
                <c:pt idx="50">
                  <c:v>1788266</c:v>
                </c:pt>
                <c:pt idx="51">
                  <c:v>1752457</c:v>
                </c:pt>
                <c:pt idx="52">
                  <c:v>1669699</c:v>
                </c:pt>
                <c:pt idx="53">
                  <c:v>1538576</c:v>
                </c:pt>
                <c:pt idx="54">
                  <c:v>1411027</c:v>
                </c:pt>
                <c:pt idx="55">
                  <c:v>1337312</c:v>
                </c:pt>
                <c:pt idx="56">
                  <c:v>1299965</c:v>
                </c:pt>
                <c:pt idx="57">
                  <c:v>1262348</c:v>
                </c:pt>
                <c:pt idx="58">
                  <c:v>1278269</c:v>
                </c:pt>
                <c:pt idx="59">
                  <c:v>1304325</c:v>
                </c:pt>
                <c:pt idx="60">
                  <c:v>1299466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75-411F-94CF-749C166D2176}"/>
            </c:ext>
          </c:extLst>
        </c:ser>
        <c:ser>
          <c:idx val="3"/>
          <c:order val="1"/>
          <c:tx>
            <c:strRef>
              <c:f>'학생수_설립별(1965-)'!$D$3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squar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/>
                </a:solidFill>
              </a:ln>
            </c:spPr>
          </c:marker>
          <c:dLbls>
            <c:dLbl>
              <c:idx val="0"/>
              <c:layout>
                <c:manualLayout>
                  <c:x val="-1.6565978033233657E-2"/>
                  <c:y val="-1.5627883026883223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C0000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375-411F-94CF-749C166D2176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55EE-4C7B-BFE6-86FDB4A5C98C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E-4C7B-BFE6-86FDB4A5C98C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5EE-4C7B-BFE6-86FDB4A5C98C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1E-4F87-BE67-AF2CAAB68AB3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10,936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829-46D8-BBD4-EE8F37A410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C0000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'학생수_설립별(1965-)'!$D$4:$D$64</c:f>
              <c:numCache>
                <c:formatCode>#,##0_ </c:formatCode>
                <c:ptCount val="61"/>
                <c:pt idx="0">
                  <c:v>3009</c:v>
                </c:pt>
                <c:pt idx="1">
                  <c:v>2895</c:v>
                </c:pt>
                <c:pt idx="2">
                  <c:v>3066</c:v>
                </c:pt>
                <c:pt idx="3">
                  <c:v>3352</c:v>
                </c:pt>
                <c:pt idx="4">
                  <c:v>3725</c:v>
                </c:pt>
                <c:pt idx="5">
                  <c:v>3876</c:v>
                </c:pt>
                <c:pt idx="6">
                  <c:v>4010</c:v>
                </c:pt>
                <c:pt idx="7">
                  <c:v>4356</c:v>
                </c:pt>
                <c:pt idx="8">
                  <c:v>5695</c:v>
                </c:pt>
                <c:pt idx="9">
                  <c:v>6561</c:v>
                </c:pt>
                <c:pt idx="10">
                  <c:v>7265</c:v>
                </c:pt>
                <c:pt idx="11">
                  <c:v>7756</c:v>
                </c:pt>
                <c:pt idx="12">
                  <c:v>8233</c:v>
                </c:pt>
                <c:pt idx="13">
                  <c:v>13926</c:v>
                </c:pt>
                <c:pt idx="14">
                  <c:v>14864</c:v>
                </c:pt>
                <c:pt idx="15">
                  <c:v>15484</c:v>
                </c:pt>
                <c:pt idx="16">
                  <c:v>15934</c:v>
                </c:pt>
                <c:pt idx="17">
                  <c:v>18364</c:v>
                </c:pt>
                <c:pt idx="18">
                  <c:v>18859</c:v>
                </c:pt>
                <c:pt idx="19">
                  <c:v>19305</c:v>
                </c:pt>
                <c:pt idx="20">
                  <c:v>19337</c:v>
                </c:pt>
                <c:pt idx="21">
                  <c:v>20145</c:v>
                </c:pt>
                <c:pt idx="22">
                  <c:v>19471</c:v>
                </c:pt>
                <c:pt idx="23">
                  <c:v>19564</c:v>
                </c:pt>
                <c:pt idx="24">
                  <c:v>19238</c:v>
                </c:pt>
                <c:pt idx="25">
                  <c:v>18786</c:v>
                </c:pt>
                <c:pt idx="26">
                  <c:v>18257</c:v>
                </c:pt>
                <c:pt idx="27">
                  <c:v>17707</c:v>
                </c:pt>
                <c:pt idx="28">
                  <c:v>17684</c:v>
                </c:pt>
                <c:pt idx="29">
                  <c:v>18330</c:v>
                </c:pt>
                <c:pt idx="30">
                  <c:v>19527</c:v>
                </c:pt>
                <c:pt idx="31">
                  <c:v>20421</c:v>
                </c:pt>
                <c:pt idx="32">
                  <c:v>21063</c:v>
                </c:pt>
                <c:pt idx="33">
                  <c:v>20968</c:v>
                </c:pt>
                <c:pt idx="34">
                  <c:v>20500</c:v>
                </c:pt>
                <c:pt idx="35">
                  <c:v>19176</c:v>
                </c:pt>
                <c:pt idx="36">
                  <c:v>17768</c:v>
                </c:pt>
                <c:pt idx="37">
                  <c:v>16298</c:v>
                </c:pt>
                <c:pt idx="38">
                  <c:v>15386</c:v>
                </c:pt>
                <c:pt idx="39">
                  <c:v>14738</c:v>
                </c:pt>
                <c:pt idx="40">
                  <c:v>14650</c:v>
                </c:pt>
                <c:pt idx="41">
                  <c:v>14475</c:v>
                </c:pt>
                <c:pt idx="42">
                  <c:v>14712</c:v>
                </c:pt>
                <c:pt idx="43">
                  <c:v>15771</c:v>
                </c:pt>
                <c:pt idx="44">
                  <c:v>16281</c:v>
                </c:pt>
                <c:pt idx="45">
                  <c:v>15637</c:v>
                </c:pt>
                <c:pt idx="46">
                  <c:v>15032</c:v>
                </c:pt>
                <c:pt idx="47">
                  <c:v>14470</c:v>
                </c:pt>
                <c:pt idx="48">
                  <c:v>14337</c:v>
                </c:pt>
                <c:pt idx="49">
                  <c:v>14063</c:v>
                </c:pt>
                <c:pt idx="50">
                  <c:v>13846</c:v>
                </c:pt>
                <c:pt idx="51">
                  <c:v>13712</c:v>
                </c:pt>
                <c:pt idx="52">
                  <c:v>13258</c:v>
                </c:pt>
                <c:pt idx="53">
                  <c:v>12577</c:v>
                </c:pt>
                <c:pt idx="54">
                  <c:v>11982</c:v>
                </c:pt>
                <c:pt idx="55">
                  <c:v>11586</c:v>
                </c:pt>
                <c:pt idx="56">
                  <c:v>11284</c:v>
                </c:pt>
                <c:pt idx="57">
                  <c:v>10925</c:v>
                </c:pt>
                <c:pt idx="58">
                  <c:v>10892</c:v>
                </c:pt>
                <c:pt idx="59">
                  <c:v>10961</c:v>
                </c:pt>
                <c:pt idx="60">
                  <c:v>10936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75-411F-94CF-749C166D2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90016"/>
        <c:axId val="184804096"/>
      </c:lineChart>
      <c:lineChart>
        <c:grouping val="standard"/>
        <c:varyColors val="0"/>
        <c:ser>
          <c:idx val="0"/>
          <c:order val="2"/>
          <c:tx>
            <c:strRef>
              <c:f>'학생수_설립별(1965-)'!$E$3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565978033233657E-2"/>
                  <c:y val="-2.2439872127700683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375-411F-94CF-749C166D2176}"/>
                </c:ext>
              </c:extLst>
            </c:dLbl>
            <c:dLbl>
              <c:idx val="24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9375-411F-94CF-749C166D2176}"/>
                </c:ext>
              </c:extLst>
            </c:dLbl>
            <c:dLbl>
              <c:idx val="32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375-411F-94CF-749C166D2176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7030A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55EE-4C7B-BFE6-86FDB4A5C98C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EE-4C7B-BFE6-86FDB4A5C98C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5EE-4C7B-BFE6-86FDB4A5C98C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FF-4632-AA4A-268071E317F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1E-4F87-BE67-AF2CAAB68AB3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768,354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829-46D8-BBD4-EE8F37A410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'학생수_설립별(1965-)'!$E$4:$E$64</c:f>
              <c:numCache>
                <c:formatCode>#,##0_ </c:formatCode>
                <c:ptCount val="61"/>
                <c:pt idx="0">
                  <c:v>207184</c:v>
                </c:pt>
                <c:pt idx="1">
                  <c:v>210579</c:v>
                </c:pt>
                <c:pt idx="2">
                  <c:v>212212</c:v>
                </c:pt>
                <c:pt idx="3">
                  <c:v>224489</c:v>
                </c:pt>
                <c:pt idx="4">
                  <c:v>241690</c:v>
                </c:pt>
                <c:pt idx="5">
                  <c:v>263821</c:v>
                </c:pt>
                <c:pt idx="6">
                  <c:v>286935</c:v>
                </c:pt>
                <c:pt idx="7">
                  <c:v>316469</c:v>
                </c:pt>
                <c:pt idx="8">
                  <c:v>354914</c:v>
                </c:pt>
                <c:pt idx="9">
                  <c:v>413798</c:v>
                </c:pt>
                <c:pt idx="10">
                  <c:v>475536</c:v>
                </c:pt>
                <c:pt idx="11">
                  <c:v>533852</c:v>
                </c:pt>
                <c:pt idx="12">
                  <c:v>568892</c:v>
                </c:pt>
                <c:pt idx="13">
                  <c:v>599990</c:v>
                </c:pt>
                <c:pt idx="14">
                  <c:v>631148</c:v>
                </c:pt>
                <c:pt idx="15">
                  <c:v>673161</c:v>
                </c:pt>
                <c:pt idx="16">
                  <c:v>713658</c:v>
                </c:pt>
                <c:pt idx="17">
                  <c:v>760996</c:v>
                </c:pt>
                <c:pt idx="18">
                  <c:v>796811</c:v>
                </c:pt>
                <c:pt idx="19">
                  <c:v>821166</c:v>
                </c:pt>
                <c:pt idx="20">
                  <c:v>830688</c:v>
                </c:pt>
                <c:pt idx="21">
                  <c:v>864790</c:v>
                </c:pt>
                <c:pt idx="22">
                  <c:v>856171</c:v>
                </c:pt>
                <c:pt idx="23">
                  <c:v>869973</c:v>
                </c:pt>
                <c:pt idx="24">
                  <c:v>872483</c:v>
                </c:pt>
                <c:pt idx="25">
                  <c:v>856304</c:v>
                </c:pt>
                <c:pt idx="26">
                  <c:v>827005</c:v>
                </c:pt>
                <c:pt idx="27">
                  <c:v>791598</c:v>
                </c:pt>
                <c:pt idx="28">
                  <c:v>770143</c:v>
                </c:pt>
                <c:pt idx="29">
                  <c:v>788917</c:v>
                </c:pt>
                <c:pt idx="30">
                  <c:v>842523</c:v>
                </c:pt>
                <c:pt idx="31">
                  <c:v>898328</c:v>
                </c:pt>
                <c:pt idx="32">
                  <c:v>960577</c:v>
                </c:pt>
                <c:pt idx="33">
                  <c:v>985093</c:v>
                </c:pt>
                <c:pt idx="34">
                  <c:v>976749</c:v>
                </c:pt>
                <c:pt idx="35">
                  <c:v>915133</c:v>
                </c:pt>
                <c:pt idx="36">
                  <c:v>859618</c:v>
                </c:pt>
                <c:pt idx="37">
                  <c:v>828390</c:v>
                </c:pt>
                <c:pt idx="38">
                  <c:v>837830</c:v>
                </c:pt>
                <c:pt idx="39">
                  <c:v>853283</c:v>
                </c:pt>
                <c:pt idx="40">
                  <c:v>878938</c:v>
                </c:pt>
                <c:pt idx="41">
                  <c:v>901572</c:v>
                </c:pt>
                <c:pt idx="42">
                  <c:v>953378</c:v>
                </c:pt>
                <c:pt idx="43">
                  <c:v>1004705</c:v>
                </c:pt>
                <c:pt idx="44">
                  <c:v>1050180</c:v>
                </c:pt>
                <c:pt idx="45">
                  <c:v>1059826</c:v>
                </c:pt>
                <c:pt idx="46">
                  <c:v>1060940</c:v>
                </c:pt>
                <c:pt idx="47">
                  <c:v>1058516</c:v>
                </c:pt>
                <c:pt idx="48">
                  <c:v>1053424</c:v>
                </c:pt>
                <c:pt idx="49">
                  <c:v>1028645</c:v>
                </c:pt>
                <c:pt idx="50">
                  <c:v>1004543</c:v>
                </c:pt>
                <c:pt idx="51">
                  <c:v>989141</c:v>
                </c:pt>
                <c:pt idx="52">
                  <c:v>946534</c:v>
                </c:pt>
                <c:pt idx="53">
                  <c:v>874927</c:v>
                </c:pt>
                <c:pt idx="54">
                  <c:v>804459</c:v>
                </c:pt>
                <c:pt idx="55">
                  <c:v>764857</c:v>
                </c:pt>
                <c:pt idx="56">
                  <c:v>747256</c:v>
                </c:pt>
                <c:pt idx="57">
                  <c:v>731545</c:v>
                </c:pt>
                <c:pt idx="58">
                  <c:v>748368</c:v>
                </c:pt>
                <c:pt idx="59">
                  <c:v>768386</c:v>
                </c:pt>
                <c:pt idx="60">
                  <c:v>768354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375-411F-94CF-749C166D2176}"/>
            </c:ext>
          </c:extLst>
        </c:ser>
        <c:ser>
          <c:idx val="4"/>
          <c:order val="3"/>
          <c:tx>
            <c:strRef>
              <c:f>'학생수_설립별(1965-)'!$F$3</c:f>
              <c:strCache>
                <c:ptCount val="1"/>
                <c:pt idx="0">
                  <c:v>사립</c:v>
                </c:pt>
              </c:strCache>
            </c:strRef>
          </c:tx>
          <c:dLbls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520,176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829-46D8-BBD4-EE8F37A4107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'학생수_설립별(1965-)'!$F$4:$F$64</c:f>
              <c:numCache>
                <c:formatCode>#,##0_ </c:formatCode>
                <c:ptCount val="61"/>
                <c:pt idx="0">
                  <c:v>216338</c:v>
                </c:pt>
                <c:pt idx="1">
                  <c:v>221346</c:v>
                </c:pt>
                <c:pt idx="2">
                  <c:v>226668</c:v>
                </c:pt>
                <c:pt idx="3">
                  <c:v>253653</c:v>
                </c:pt>
                <c:pt idx="4">
                  <c:v>284686</c:v>
                </c:pt>
                <c:pt idx="5">
                  <c:v>322685</c:v>
                </c:pt>
                <c:pt idx="6">
                  <c:v>356235</c:v>
                </c:pt>
                <c:pt idx="7">
                  <c:v>408958</c:v>
                </c:pt>
                <c:pt idx="8">
                  <c:v>478709</c:v>
                </c:pt>
                <c:pt idx="9">
                  <c:v>560850</c:v>
                </c:pt>
                <c:pt idx="10">
                  <c:v>640216</c:v>
                </c:pt>
                <c:pt idx="11">
                  <c:v>712068</c:v>
                </c:pt>
                <c:pt idx="12">
                  <c:v>773475</c:v>
                </c:pt>
                <c:pt idx="13">
                  <c:v>840460</c:v>
                </c:pt>
                <c:pt idx="14">
                  <c:v>919343</c:v>
                </c:pt>
                <c:pt idx="15">
                  <c:v>1008147</c:v>
                </c:pt>
                <c:pt idx="16">
                  <c:v>1093447</c:v>
                </c:pt>
                <c:pt idx="17">
                  <c:v>1142861</c:v>
                </c:pt>
                <c:pt idx="18">
                  <c:v>1197376</c:v>
                </c:pt>
                <c:pt idx="19">
                  <c:v>1251930</c:v>
                </c:pt>
                <c:pt idx="20">
                  <c:v>1302777</c:v>
                </c:pt>
                <c:pt idx="21">
                  <c:v>1377462</c:v>
                </c:pt>
                <c:pt idx="22">
                  <c:v>1361982</c:v>
                </c:pt>
                <c:pt idx="23">
                  <c:v>1411045</c:v>
                </c:pt>
                <c:pt idx="24">
                  <c:v>1434341</c:v>
                </c:pt>
                <c:pt idx="25">
                  <c:v>1408716</c:v>
                </c:pt>
                <c:pt idx="26">
                  <c:v>1365650</c:v>
                </c:pt>
                <c:pt idx="27">
                  <c:v>1316268</c:v>
                </c:pt>
                <c:pt idx="28">
                  <c:v>1281383</c:v>
                </c:pt>
                <c:pt idx="29">
                  <c:v>1253578</c:v>
                </c:pt>
                <c:pt idx="30">
                  <c:v>1295830</c:v>
                </c:pt>
                <c:pt idx="31">
                  <c:v>1324558</c:v>
                </c:pt>
                <c:pt idx="32">
                  <c:v>1355085</c:v>
                </c:pt>
                <c:pt idx="33">
                  <c:v>1320819</c:v>
                </c:pt>
                <c:pt idx="34">
                  <c:v>1253891</c:v>
                </c:pt>
                <c:pt idx="35">
                  <c:v>1137159</c:v>
                </c:pt>
                <c:pt idx="36">
                  <c:v>1033787</c:v>
                </c:pt>
                <c:pt idx="37">
                  <c:v>950821</c:v>
                </c:pt>
                <c:pt idx="38">
                  <c:v>913313</c:v>
                </c:pt>
                <c:pt idx="39">
                  <c:v>878539</c:v>
                </c:pt>
                <c:pt idx="40">
                  <c:v>869308</c:v>
                </c:pt>
                <c:pt idx="41">
                  <c:v>859810</c:v>
                </c:pt>
                <c:pt idx="42">
                  <c:v>873284</c:v>
                </c:pt>
                <c:pt idx="43">
                  <c:v>886502</c:v>
                </c:pt>
                <c:pt idx="44">
                  <c:v>899331</c:v>
                </c:pt>
                <c:pt idx="45">
                  <c:v>886893</c:v>
                </c:pt>
                <c:pt idx="46">
                  <c:v>867826</c:v>
                </c:pt>
                <c:pt idx="47">
                  <c:v>847101</c:v>
                </c:pt>
                <c:pt idx="48">
                  <c:v>825542</c:v>
                </c:pt>
                <c:pt idx="49">
                  <c:v>796664</c:v>
                </c:pt>
                <c:pt idx="50">
                  <c:v>769877</c:v>
                </c:pt>
                <c:pt idx="51">
                  <c:v>749604</c:v>
                </c:pt>
                <c:pt idx="52">
                  <c:v>709907</c:v>
                </c:pt>
                <c:pt idx="53">
                  <c:v>651072</c:v>
                </c:pt>
                <c:pt idx="54">
                  <c:v>594586</c:v>
                </c:pt>
                <c:pt idx="55">
                  <c:v>560869</c:v>
                </c:pt>
                <c:pt idx="56">
                  <c:v>541425</c:v>
                </c:pt>
                <c:pt idx="57">
                  <c:v>519878</c:v>
                </c:pt>
                <c:pt idx="58">
                  <c:v>519009</c:v>
                </c:pt>
                <c:pt idx="59">
                  <c:v>524978</c:v>
                </c:pt>
                <c:pt idx="60">
                  <c:v>520176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9A-48A9-A8BF-094F87BE4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05632"/>
        <c:axId val="184844288"/>
      </c:lineChart>
      <c:catAx>
        <c:axId val="18479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84804096"/>
        <c:crosses val="autoZero"/>
        <c:auto val="1"/>
        <c:lblAlgn val="ctr"/>
        <c:lblOffset val="100"/>
        <c:tickLblSkip val="5"/>
        <c:noMultiLvlLbl val="0"/>
      </c:catAx>
      <c:valAx>
        <c:axId val="184804096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84790016"/>
        <c:crosses val="autoZero"/>
        <c:crossBetween val="between"/>
      </c:valAx>
      <c:catAx>
        <c:axId val="184805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4844288"/>
        <c:crosses val="autoZero"/>
        <c:auto val="1"/>
        <c:lblAlgn val="ctr"/>
        <c:lblOffset val="100"/>
        <c:noMultiLvlLbl val="0"/>
      </c:catAx>
      <c:valAx>
        <c:axId val="184844288"/>
        <c:scaling>
          <c:orientation val="minMax"/>
        </c:scaling>
        <c:delete val="1"/>
        <c:axPos val="r"/>
        <c:numFmt formatCode="#,##0_ " sourceLinked="1"/>
        <c:majorTickMark val="out"/>
        <c:minorTickMark val="none"/>
        <c:tickLblPos val="none"/>
        <c:crossAx val="184805632"/>
        <c:crosses val="max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legend>
      <c:legendPos val="b"/>
      <c:layout>
        <c:manualLayout>
          <c:xMode val="edge"/>
          <c:yMode val="edge"/>
          <c:x val="0.19476043621155689"/>
          <c:y val="0.91224363389591878"/>
          <c:w val="0.67647967061245495"/>
          <c:h val="6.0448161542588218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14234582115304E-2"/>
          <c:y val="0.16857804539138491"/>
          <c:w val="0.83009179477888995"/>
          <c:h val="0.66277686321955365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'학생수_학년별 연령별(1965-) '!$L$3</c:f>
              <c:strCache>
                <c:ptCount val="1"/>
                <c:pt idx="0">
                  <c:v>14세이하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cat>
            <c:numRef>
              <c:f>'학생수_학년별 연령별(1965-) 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 '!$L$4:$L$64</c:f>
              <c:numCache>
                <c:formatCode>_(* #,##0_);_(* \(#,##0\);_(* "-"_);_(@_)</c:formatCode>
                <c:ptCount val="61"/>
                <c:pt idx="0">
                  <c:v>12893</c:v>
                </c:pt>
                <c:pt idx="1">
                  <c:v>10655</c:v>
                </c:pt>
                <c:pt idx="2">
                  <c:v>15497</c:v>
                </c:pt>
                <c:pt idx="3">
                  <c:v>14045</c:v>
                </c:pt>
                <c:pt idx="4">
                  <c:v>16693</c:v>
                </c:pt>
                <c:pt idx="5">
                  <c:v>16628</c:v>
                </c:pt>
                <c:pt idx="6">
                  <c:v>12494</c:v>
                </c:pt>
                <c:pt idx="7">
                  <c:v>15860</c:v>
                </c:pt>
                <c:pt idx="8">
                  <c:v>26722</c:v>
                </c:pt>
                <c:pt idx="9">
                  <c:v>33372</c:v>
                </c:pt>
                <c:pt idx="10">
                  <c:v>43522</c:v>
                </c:pt>
                <c:pt idx="11">
                  <c:v>36603</c:v>
                </c:pt>
                <c:pt idx="12">
                  <c:v>34786</c:v>
                </c:pt>
                <c:pt idx="13">
                  <c:v>41233</c:v>
                </c:pt>
                <c:pt idx="14">
                  <c:v>47214</c:v>
                </c:pt>
                <c:pt idx="15">
                  <c:v>60503</c:v>
                </c:pt>
                <c:pt idx="16">
                  <c:v>60480</c:v>
                </c:pt>
                <c:pt idx="17">
                  <c:v>62459</c:v>
                </c:pt>
                <c:pt idx="18">
                  <c:v>59219</c:v>
                </c:pt>
                <c:pt idx="19">
                  <c:v>58561</c:v>
                </c:pt>
                <c:pt idx="20">
                  <c:v>49746</c:v>
                </c:pt>
                <c:pt idx="21">
                  <c:v>37285</c:v>
                </c:pt>
                <c:pt idx="22">
                  <c:v>35767</c:v>
                </c:pt>
                <c:pt idx="23">
                  <c:v>30093</c:v>
                </c:pt>
                <c:pt idx="24">
                  <c:v>23716</c:v>
                </c:pt>
                <c:pt idx="25">
                  <c:v>31175</c:v>
                </c:pt>
                <c:pt idx="26">
                  <c:v>33631</c:v>
                </c:pt>
                <c:pt idx="27">
                  <c:v>22514</c:v>
                </c:pt>
                <c:pt idx="28">
                  <c:v>14697</c:v>
                </c:pt>
                <c:pt idx="29">
                  <c:v>13533</c:v>
                </c:pt>
                <c:pt idx="30">
                  <c:v>10782</c:v>
                </c:pt>
                <c:pt idx="31">
                  <c:v>12260</c:v>
                </c:pt>
                <c:pt idx="32">
                  <c:v>14220</c:v>
                </c:pt>
                <c:pt idx="33">
                  <c:v>16703</c:v>
                </c:pt>
                <c:pt idx="34">
                  <c:v>12321</c:v>
                </c:pt>
                <c:pt idx="35">
                  <c:v>13035</c:v>
                </c:pt>
                <c:pt idx="36">
                  <c:v>10322</c:v>
                </c:pt>
                <c:pt idx="37">
                  <c:v>7932</c:v>
                </c:pt>
                <c:pt idx="38">
                  <c:v>6933</c:v>
                </c:pt>
                <c:pt idx="39">
                  <c:v>8676</c:v>
                </c:pt>
                <c:pt idx="40">
                  <c:v>11134</c:v>
                </c:pt>
                <c:pt idx="41">
                  <c:v>9289</c:v>
                </c:pt>
                <c:pt idx="42">
                  <c:v>11449</c:v>
                </c:pt>
                <c:pt idx="43">
                  <c:v>17411</c:v>
                </c:pt>
                <c:pt idx="44">
                  <c:v>9433</c:v>
                </c:pt>
                <c:pt idx="45">
                  <c:v>20161</c:v>
                </c:pt>
                <c:pt idx="46">
                  <c:v>4628</c:v>
                </c:pt>
                <c:pt idx="47">
                  <c:v>4879</c:v>
                </c:pt>
                <c:pt idx="48">
                  <c:v>3812</c:v>
                </c:pt>
                <c:pt idx="49">
                  <c:v>3547</c:v>
                </c:pt>
                <c:pt idx="50">
                  <c:v>2981</c:v>
                </c:pt>
                <c:pt idx="51">
                  <c:v>2523</c:v>
                </c:pt>
                <c:pt idx="52">
                  <c:v>1984</c:v>
                </c:pt>
                <c:pt idx="53">
                  <c:v>15167</c:v>
                </c:pt>
                <c:pt idx="54">
                  <c:v>11339</c:v>
                </c:pt>
                <c:pt idx="55">
                  <c:v>7746</c:v>
                </c:pt>
                <c:pt idx="56">
                  <c:v>5897</c:v>
                </c:pt>
                <c:pt idx="57">
                  <c:v>5622</c:v>
                </c:pt>
                <c:pt idx="58">
                  <c:v>3575</c:v>
                </c:pt>
                <c:pt idx="59">
                  <c:v>2771</c:v>
                </c:pt>
                <c:pt idx="60">
                  <c:v>2745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F7-4DF6-B962-CD9CFDBF992C}"/>
            </c:ext>
          </c:extLst>
        </c:ser>
        <c:ser>
          <c:idx val="1"/>
          <c:order val="1"/>
          <c:tx>
            <c:strRef>
              <c:f>'학생수_학년별 연령별(1965-) '!$M$3</c:f>
              <c:strCache>
                <c:ptCount val="1"/>
                <c:pt idx="0">
                  <c:v>15세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'학생수_학년별 연령별(1965-) 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 '!$M$4:$M$64</c:f>
              <c:numCache>
                <c:formatCode>_(* #,##0_);_(* \(#,##0\);_(* "-"_);_(@_)</c:formatCode>
                <c:ptCount val="61"/>
                <c:pt idx="0">
                  <c:v>62934</c:v>
                </c:pt>
                <c:pt idx="1">
                  <c:v>56612</c:v>
                </c:pt>
                <c:pt idx="2">
                  <c:v>66367</c:v>
                </c:pt>
                <c:pt idx="3">
                  <c:v>82166</c:v>
                </c:pt>
                <c:pt idx="4">
                  <c:v>85064</c:v>
                </c:pt>
                <c:pt idx="5">
                  <c:v>92338</c:v>
                </c:pt>
                <c:pt idx="6">
                  <c:v>90025</c:v>
                </c:pt>
                <c:pt idx="7">
                  <c:v>104155</c:v>
                </c:pt>
                <c:pt idx="8">
                  <c:v>139854</c:v>
                </c:pt>
                <c:pt idx="9">
                  <c:v>182075</c:v>
                </c:pt>
                <c:pt idx="10">
                  <c:v>223796</c:v>
                </c:pt>
                <c:pt idx="11">
                  <c:v>245512</c:v>
                </c:pt>
                <c:pt idx="12">
                  <c:v>244728</c:v>
                </c:pt>
                <c:pt idx="13">
                  <c:v>257563</c:v>
                </c:pt>
                <c:pt idx="14">
                  <c:v>270719</c:v>
                </c:pt>
                <c:pt idx="15">
                  <c:v>298280</c:v>
                </c:pt>
                <c:pt idx="16">
                  <c:v>329339</c:v>
                </c:pt>
                <c:pt idx="17">
                  <c:v>351970</c:v>
                </c:pt>
                <c:pt idx="18">
                  <c:v>392122</c:v>
                </c:pt>
                <c:pt idx="19">
                  <c:v>404135</c:v>
                </c:pt>
                <c:pt idx="20">
                  <c:v>401810</c:v>
                </c:pt>
                <c:pt idx="21">
                  <c:v>404657</c:v>
                </c:pt>
                <c:pt idx="22">
                  <c:v>421877</c:v>
                </c:pt>
                <c:pt idx="23">
                  <c:v>405482</c:v>
                </c:pt>
                <c:pt idx="24">
                  <c:v>413339</c:v>
                </c:pt>
                <c:pt idx="25">
                  <c:v>602591</c:v>
                </c:pt>
                <c:pt idx="26">
                  <c:v>533605</c:v>
                </c:pt>
                <c:pt idx="27">
                  <c:v>466322</c:v>
                </c:pt>
                <c:pt idx="28">
                  <c:v>480096</c:v>
                </c:pt>
                <c:pt idx="29">
                  <c:v>511374</c:v>
                </c:pt>
                <c:pt idx="30">
                  <c:v>574855</c:v>
                </c:pt>
                <c:pt idx="31">
                  <c:v>592280</c:v>
                </c:pt>
                <c:pt idx="32">
                  <c:v>614823</c:v>
                </c:pt>
                <c:pt idx="33">
                  <c:v>663792</c:v>
                </c:pt>
                <c:pt idx="34">
                  <c:v>619720</c:v>
                </c:pt>
                <c:pt idx="35">
                  <c:v>536883</c:v>
                </c:pt>
                <c:pt idx="36">
                  <c:v>550742</c:v>
                </c:pt>
                <c:pt idx="37">
                  <c:v>517045</c:v>
                </c:pt>
                <c:pt idx="38">
                  <c:v>523908</c:v>
                </c:pt>
                <c:pt idx="39">
                  <c:v>513376</c:v>
                </c:pt>
                <c:pt idx="40">
                  <c:v>552443</c:v>
                </c:pt>
                <c:pt idx="41">
                  <c:v>560754</c:v>
                </c:pt>
                <c:pt idx="42">
                  <c:v>631581</c:v>
                </c:pt>
                <c:pt idx="43">
                  <c:v>625850</c:v>
                </c:pt>
                <c:pt idx="44">
                  <c:v>623442</c:v>
                </c:pt>
                <c:pt idx="45">
                  <c:v>632204</c:v>
                </c:pt>
                <c:pt idx="46">
                  <c:v>610857</c:v>
                </c:pt>
                <c:pt idx="47">
                  <c:v>583983</c:v>
                </c:pt>
                <c:pt idx="48">
                  <c:v>571262</c:v>
                </c:pt>
                <c:pt idx="49">
                  <c:v>547674</c:v>
                </c:pt>
                <c:pt idx="50">
                  <c:v>526529</c:v>
                </c:pt>
                <c:pt idx="51">
                  <c:v>523325</c:v>
                </c:pt>
                <c:pt idx="52">
                  <c:v>447585</c:v>
                </c:pt>
                <c:pt idx="53">
                  <c:v>374721</c:v>
                </c:pt>
                <c:pt idx="54">
                  <c:v>449717</c:v>
                </c:pt>
                <c:pt idx="55">
                  <c:v>433225</c:v>
                </c:pt>
                <c:pt idx="56">
                  <c:v>409666</c:v>
                </c:pt>
                <c:pt idx="57">
                  <c:v>421858</c:v>
                </c:pt>
                <c:pt idx="58">
                  <c:v>464234</c:v>
                </c:pt>
                <c:pt idx="59">
                  <c:v>438270</c:v>
                </c:pt>
                <c:pt idx="60">
                  <c:v>419105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F7-4DF6-B962-CD9CFDBF992C}"/>
            </c:ext>
          </c:extLst>
        </c:ser>
        <c:ser>
          <c:idx val="2"/>
          <c:order val="2"/>
          <c:tx>
            <c:strRef>
              <c:f>'학생수_학년별 연령별(1965-) '!$N$3</c:f>
              <c:strCache>
                <c:ptCount val="1"/>
                <c:pt idx="0">
                  <c:v>16세</c:v>
                </c:pt>
              </c:strCache>
            </c:strRef>
          </c:tx>
          <c:invertIfNegative val="0"/>
          <c:cat>
            <c:numRef>
              <c:f>'학생수_학년별 연령별(1965-) 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 '!$N$4:$N$64</c:f>
              <c:numCache>
                <c:formatCode>_(* #,##0_);_(* \(#,##0\);_(* "-"_);_(@_)</c:formatCode>
                <c:ptCount val="61"/>
                <c:pt idx="0">
                  <c:v>113518</c:v>
                </c:pt>
                <c:pt idx="1">
                  <c:v>114464</c:v>
                </c:pt>
                <c:pt idx="2">
                  <c:v>112766</c:v>
                </c:pt>
                <c:pt idx="3">
                  <c:v>140619</c:v>
                </c:pt>
                <c:pt idx="4">
                  <c:v>154295</c:v>
                </c:pt>
                <c:pt idx="5">
                  <c:v>168433</c:v>
                </c:pt>
                <c:pt idx="6">
                  <c:v>196868</c:v>
                </c:pt>
                <c:pt idx="7">
                  <c:v>212294</c:v>
                </c:pt>
                <c:pt idx="8">
                  <c:v>241496</c:v>
                </c:pt>
                <c:pt idx="9">
                  <c:v>291167</c:v>
                </c:pt>
                <c:pt idx="10">
                  <c:v>330100</c:v>
                </c:pt>
                <c:pt idx="11">
                  <c:v>383631</c:v>
                </c:pt>
                <c:pt idx="12">
                  <c:v>430518</c:v>
                </c:pt>
                <c:pt idx="13">
                  <c:v>446935</c:v>
                </c:pt>
                <c:pt idx="14">
                  <c:v>477785</c:v>
                </c:pt>
                <c:pt idx="15">
                  <c:v>507158</c:v>
                </c:pt>
                <c:pt idx="16">
                  <c:v>552310</c:v>
                </c:pt>
                <c:pt idx="17">
                  <c:v>592385</c:v>
                </c:pt>
                <c:pt idx="18">
                  <c:v>622168</c:v>
                </c:pt>
                <c:pt idx="19">
                  <c:v>662780</c:v>
                </c:pt>
                <c:pt idx="20">
                  <c:v>695190</c:v>
                </c:pt>
                <c:pt idx="21">
                  <c:v>712385</c:v>
                </c:pt>
                <c:pt idx="22">
                  <c:v>727427</c:v>
                </c:pt>
                <c:pt idx="23">
                  <c:v>739131</c:v>
                </c:pt>
                <c:pt idx="24">
                  <c:v>741112</c:v>
                </c:pt>
                <c:pt idx="25">
                  <c:v>732510</c:v>
                </c:pt>
                <c:pt idx="26">
                  <c:v>721413</c:v>
                </c:pt>
                <c:pt idx="27">
                  <c:v>692122</c:v>
                </c:pt>
                <c:pt idx="28">
                  <c:v>684865</c:v>
                </c:pt>
                <c:pt idx="29">
                  <c:v>691928</c:v>
                </c:pt>
                <c:pt idx="30">
                  <c:v>693504</c:v>
                </c:pt>
                <c:pt idx="31">
                  <c:v>767896</c:v>
                </c:pt>
                <c:pt idx="32">
                  <c:v>775601</c:v>
                </c:pt>
                <c:pt idx="33">
                  <c:v>777350</c:v>
                </c:pt>
                <c:pt idx="34">
                  <c:v>744373</c:v>
                </c:pt>
                <c:pt idx="35">
                  <c:v>681537</c:v>
                </c:pt>
                <c:pt idx="36">
                  <c:v>604240</c:v>
                </c:pt>
                <c:pt idx="37">
                  <c:v>589730</c:v>
                </c:pt>
                <c:pt idx="38">
                  <c:v>569984</c:v>
                </c:pt>
                <c:pt idx="39">
                  <c:v>576240</c:v>
                </c:pt>
                <c:pt idx="40">
                  <c:v>577889</c:v>
                </c:pt>
                <c:pt idx="41">
                  <c:v>589857</c:v>
                </c:pt>
                <c:pt idx="42">
                  <c:v>593166</c:v>
                </c:pt>
                <c:pt idx="43">
                  <c:v>632486</c:v>
                </c:pt>
                <c:pt idx="44">
                  <c:v>660397</c:v>
                </c:pt>
                <c:pt idx="45">
                  <c:v>652280</c:v>
                </c:pt>
                <c:pt idx="46">
                  <c:v>653365</c:v>
                </c:pt>
                <c:pt idx="47">
                  <c:v>650217</c:v>
                </c:pt>
                <c:pt idx="48">
                  <c:v>628256</c:v>
                </c:pt>
                <c:pt idx="49">
                  <c:v>618953</c:v>
                </c:pt>
                <c:pt idx="50">
                  <c:v>591269</c:v>
                </c:pt>
                <c:pt idx="51">
                  <c:v>585853</c:v>
                </c:pt>
                <c:pt idx="52">
                  <c:v>585388</c:v>
                </c:pt>
                <c:pt idx="53">
                  <c:v>506628</c:v>
                </c:pt>
                <c:pt idx="54">
                  <c:v>382429</c:v>
                </c:pt>
                <c:pt idx="55">
                  <c:v>454568</c:v>
                </c:pt>
                <c:pt idx="56">
                  <c:v>441471</c:v>
                </c:pt>
                <c:pt idx="57">
                  <c:v>404959</c:v>
                </c:pt>
                <c:pt idx="58">
                  <c:v>415358</c:v>
                </c:pt>
                <c:pt idx="59">
                  <c:v>456492</c:v>
                </c:pt>
                <c:pt idx="60">
                  <c:v>430424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F7-4DF6-B962-CD9CFDBF992C}"/>
            </c:ext>
          </c:extLst>
        </c:ser>
        <c:ser>
          <c:idx val="3"/>
          <c:order val="3"/>
          <c:tx>
            <c:strRef>
              <c:f>'학생수_학년별 연령별(1965-) '!$O$3</c:f>
              <c:strCache>
                <c:ptCount val="1"/>
                <c:pt idx="0">
                  <c:v>17세</c:v>
                </c:pt>
              </c:strCache>
            </c:strRef>
          </c:tx>
          <c:spPr>
            <a:solidFill>
              <a:srgbClr val="F2DA4C"/>
            </a:solidFill>
          </c:spPr>
          <c:invertIfNegative val="0"/>
          <c:cat>
            <c:numRef>
              <c:f>'학생수_학년별 연령별(1965-) 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 '!$O$4:$O$64</c:f>
              <c:numCache>
                <c:formatCode>_(* #,##0_);_(* \(#,##0\);_(* "-"_);_(@_)</c:formatCode>
                <c:ptCount val="61"/>
                <c:pt idx="0">
                  <c:v>122493</c:v>
                </c:pt>
                <c:pt idx="1">
                  <c:v>123334</c:v>
                </c:pt>
                <c:pt idx="2">
                  <c:v>123803</c:v>
                </c:pt>
                <c:pt idx="3">
                  <c:v>122590</c:v>
                </c:pt>
                <c:pt idx="4">
                  <c:v>149287</c:v>
                </c:pt>
                <c:pt idx="5">
                  <c:v>166622</c:v>
                </c:pt>
                <c:pt idx="6">
                  <c:v>189698</c:v>
                </c:pt>
                <c:pt idx="7">
                  <c:v>222295</c:v>
                </c:pt>
                <c:pt idx="8">
                  <c:v>232901</c:v>
                </c:pt>
                <c:pt idx="9">
                  <c:v>267631</c:v>
                </c:pt>
                <c:pt idx="10">
                  <c:v>303741</c:v>
                </c:pt>
                <c:pt idx="11">
                  <c:v>341720</c:v>
                </c:pt>
                <c:pt idx="12">
                  <c:v>390563</c:v>
                </c:pt>
                <c:pt idx="13">
                  <c:v>431957</c:v>
                </c:pt>
                <c:pt idx="14">
                  <c:v>463025</c:v>
                </c:pt>
                <c:pt idx="15">
                  <c:v>497728</c:v>
                </c:pt>
                <c:pt idx="16">
                  <c:v>521515</c:v>
                </c:pt>
                <c:pt idx="17">
                  <c:v>548544</c:v>
                </c:pt>
                <c:pt idx="18">
                  <c:v>579639</c:v>
                </c:pt>
                <c:pt idx="19">
                  <c:v>591637</c:v>
                </c:pt>
                <c:pt idx="20">
                  <c:v>640833</c:v>
                </c:pt>
                <c:pt idx="21">
                  <c:v>686429</c:v>
                </c:pt>
                <c:pt idx="22">
                  <c:v>668679</c:v>
                </c:pt>
                <c:pt idx="23">
                  <c:v>714542</c:v>
                </c:pt>
                <c:pt idx="24">
                  <c:v>736548</c:v>
                </c:pt>
                <c:pt idx="25">
                  <c:v>724291</c:v>
                </c:pt>
                <c:pt idx="26">
                  <c:v>697236</c:v>
                </c:pt>
                <c:pt idx="27">
                  <c:v>685793</c:v>
                </c:pt>
                <c:pt idx="28">
                  <c:v>658314</c:v>
                </c:pt>
                <c:pt idx="29">
                  <c:v>649738</c:v>
                </c:pt>
                <c:pt idx="30">
                  <c:v>678503</c:v>
                </c:pt>
                <c:pt idx="31">
                  <c:v>682642</c:v>
                </c:pt>
                <c:pt idx="32">
                  <c:v>746935</c:v>
                </c:pt>
                <c:pt idx="33">
                  <c:v>740477</c:v>
                </c:pt>
                <c:pt idx="34">
                  <c:v>758885</c:v>
                </c:pt>
                <c:pt idx="35">
                  <c:v>718950</c:v>
                </c:pt>
                <c:pt idx="36">
                  <c:v>655205</c:v>
                </c:pt>
                <c:pt idx="37">
                  <c:v>585235</c:v>
                </c:pt>
                <c:pt idx="38">
                  <c:v>578454</c:v>
                </c:pt>
                <c:pt idx="39">
                  <c:v>564552</c:v>
                </c:pt>
                <c:pt idx="40">
                  <c:v>565283</c:v>
                </c:pt>
                <c:pt idx="41">
                  <c:v>571557</c:v>
                </c:pt>
                <c:pt idx="42">
                  <c:v>574378</c:v>
                </c:pt>
                <c:pt idx="43">
                  <c:v>570806</c:v>
                </c:pt>
                <c:pt idx="44">
                  <c:v>627940</c:v>
                </c:pt>
                <c:pt idx="45">
                  <c:v>627104</c:v>
                </c:pt>
                <c:pt idx="46">
                  <c:v>632534</c:v>
                </c:pt>
                <c:pt idx="47">
                  <c:v>635644</c:v>
                </c:pt>
                <c:pt idx="48">
                  <c:v>636707</c:v>
                </c:pt>
                <c:pt idx="49">
                  <c:v>614729</c:v>
                </c:pt>
                <c:pt idx="50">
                  <c:v>609024</c:v>
                </c:pt>
                <c:pt idx="51">
                  <c:v>580876</c:v>
                </c:pt>
                <c:pt idx="52">
                  <c:v>575346</c:v>
                </c:pt>
                <c:pt idx="53">
                  <c:v>573394</c:v>
                </c:pt>
                <c:pt idx="54">
                  <c:v>495696</c:v>
                </c:pt>
                <c:pt idx="55">
                  <c:v>374752</c:v>
                </c:pt>
                <c:pt idx="56">
                  <c:v>434573</c:v>
                </c:pt>
                <c:pt idx="57">
                  <c:v>422454</c:v>
                </c:pt>
                <c:pt idx="58">
                  <c:v>388770</c:v>
                </c:pt>
                <c:pt idx="59">
                  <c:v>400978</c:v>
                </c:pt>
                <c:pt idx="60">
                  <c:v>441388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F7-4DF6-B962-CD9CFDBF992C}"/>
            </c:ext>
          </c:extLst>
        </c:ser>
        <c:ser>
          <c:idx val="4"/>
          <c:order val="4"/>
          <c:tx>
            <c:strRef>
              <c:f>'학생수_학년별 연령별(1965-) '!$P$3</c:f>
              <c:strCache>
                <c:ptCount val="1"/>
                <c:pt idx="0">
                  <c:v>18세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'학생수_학년별 연령별(1965-) 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 '!$P$4:$P$64</c:f>
              <c:numCache>
                <c:formatCode>_(* #,##0_);_(* \(#,##0\);_(* "-"_);_(@_)</c:formatCode>
                <c:ptCount val="61"/>
                <c:pt idx="0">
                  <c:v>80298</c:v>
                </c:pt>
                <c:pt idx="1">
                  <c:v>86331</c:v>
                </c:pt>
                <c:pt idx="2">
                  <c:v>83783</c:v>
                </c:pt>
                <c:pt idx="3">
                  <c:v>82021</c:v>
                </c:pt>
                <c:pt idx="4">
                  <c:v>85180</c:v>
                </c:pt>
                <c:pt idx="5">
                  <c:v>106941</c:v>
                </c:pt>
                <c:pt idx="6">
                  <c:v>112686</c:v>
                </c:pt>
                <c:pt idx="7">
                  <c:v>128725</c:v>
                </c:pt>
                <c:pt idx="8">
                  <c:v>146146</c:v>
                </c:pt>
                <c:pt idx="9">
                  <c:v>152136</c:v>
                </c:pt>
                <c:pt idx="10">
                  <c:v>165569</c:v>
                </c:pt>
                <c:pt idx="11">
                  <c:v>183835</c:v>
                </c:pt>
                <c:pt idx="12">
                  <c:v>193014</c:v>
                </c:pt>
                <c:pt idx="13">
                  <c:v>216534</c:v>
                </c:pt>
                <c:pt idx="14">
                  <c:v>237759</c:v>
                </c:pt>
                <c:pt idx="15">
                  <c:v>262107</c:v>
                </c:pt>
                <c:pt idx="16">
                  <c:v>278877</c:v>
                </c:pt>
                <c:pt idx="17">
                  <c:v>279051</c:v>
                </c:pt>
                <c:pt idx="18">
                  <c:v>278282</c:v>
                </c:pt>
                <c:pt idx="19">
                  <c:v>293251</c:v>
                </c:pt>
                <c:pt idx="20">
                  <c:v>290218</c:v>
                </c:pt>
                <c:pt idx="21">
                  <c:v>330071</c:v>
                </c:pt>
                <c:pt idx="22">
                  <c:v>318590</c:v>
                </c:pt>
                <c:pt idx="23">
                  <c:v>342523</c:v>
                </c:pt>
                <c:pt idx="24">
                  <c:v>349096</c:v>
                </c:pt>
                <c:pt idx="25">
                  <c:v>160656</c:v>
                </c:pt>
                <c:pt idx="26">
                  <c:v>198512</c:v>
                </c:pt>
                <c:pt idx="27">
                  <c:v>228166</c:v>
                </c:pt>
                <c:pt idx="28">
                  <c:v>206443</c:v>
                </c:pt>
                <c:pt idx="29">
                  <c:v>173582</c:v>
                </c:pt>
                <c:pt idx="30">
                  <c:v>178213</c:v>
                </c:pt>
                <c:pt idx="31">
                  <c:v>169893</c:v>
                </c:pt>
                <c:pt idx="32">
                  <c:v>165956</c:v>
                </c:pt>
                <c:pt idx="33">
                  <c:v>116656</c:v>
                </c:pt>
                <c:pt idx="34">
                  <c:v>98111</c:v>
                </c:pt>
                <c:pt idx="35">
                  <c:v>106340</c:v>
                </c:pt>
                <c:pt idx="36">
                  <c:v>79039</c:v>
                </c:pt>
                <c:pt idx="37">
                  <c:v>81681</c:v>
                </c:pt>
                <c:pt idx="38">
                  <c:v>71406</c:v>
                </c:pt>
                <c:pt idx="39">
                  <c:v>75263</c:v>
                </c:pt>
                <c:pt idx="40">
                  <c:v>50064</c:v>
                </c:pt>
                <c:pt idx="41">
                  <c:v>39240</c:v>
                </c:pt>
                <c:pt idx="42">
                  <c:v>29535</c:v>
                </c:pt>
                <c:pt idx="43">
                  <c:v>45579</c:v>
                </c:pt>
                <c:pt idx="44">
                  <c:v>40431</c:v>
                </c:pt>
                <c:pt idx="45">
                  <c:v>29005</c:v>
                </c:pt>
                <c:pt idx="46">
                  <c:v>40214</c:v>
                </c:pt>
                <c:pt idx="47">
                  <c:v>42591</c:v>
                </c:pt>
                <c:pt idx="48">
                  <c:v>50786</c:v>
                </c:pt>
                <c:pt idx="49">
                  <c:v>52489</c:v>
                </c:pt>
                <c:pt idx="50">
                  <c:v>56498</c:v>
                </c:pt>
                <c:pt idx="51">
                  <c:v>58045</c:v>
                </c:pt>
                <c:pt idx="52">
                  <c:v>57171</c:v>
                </c:pt>
                <c:pt idx="53">
                  <c:v>66558</c:v>
                </c:pt>
                <c:pt idx="54">
                  <c:v>69953</c:v>
                </c:pt>
                <c:pt idx="55">
                  <c:v>65069</c:v>
                </c:pt>
                <c:pt idx="56">
                  <c:v>6798</c:v>
                </c:pt>
                <c:pt idx="57">
                  <c:v>6594</c:v>
                </c:pt>
                <c:pt idx="58">
                  <c:v>5582</c:v>
                </c:pt>
                <c:pt idx="59">
                  <c:v>5097</c:v>
                </c:pt>
                <c:pt idx="60">
                  <c:v>5101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F7-4DF6-B962-CD9CFDBF992C}"/>
            </c:ext>
          </c:extLst>
        </c:ser>
        <c:ser>
          <c:idx val="5"/>
          <c:order val="5"/>
          <c:tx>
            <c:strRef>
              <c:f>'학생수_학년별 연령별(1965-) '!$Q$3</c:f>
              <c:strCache>
                <c:ptCount val="1"/>
                <c:pt idx="0">
                  <c:v>19세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'학생수_학년별 연령별(1965-) 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 '!$Q$4:$Q$64</c:f>
              <c:numCache>
                <c:formatCode>_(* #,##0_);_(* \(#,##0\);_(* "-"_);_(@_)</c:formatCode>
                <c:ptCount val="61"/>
                <c:pt idx="0">
                  <c:v>26327</c:v>
                </c:pt>
                <c:pt idx="1">
                  <c:v>32954</c:v>
                </c:pt>
                <c:pt idx="2">
                  <c:v>29558</c:v>
                </c:pt>
                <c:pt idx="3">
                  <c:v>30147</c:v>
                </c:pt>
                <c:pt idx="4">
                  <c:v>30150</c:v>
                </c:pt>
                <c:pt idx="5">
                  <c:v>30817</c:v>
                </c:pt>
                <c:pt idx="6">
                  <c:v>37135</c:v>
                </c:pt>
                <c:pt idx="7">
                  <c:v>38321</c:v>
                </c:pt>
                <c:pt idx="8">
                  <c:v>43437</c:v>
                </c:pt>
                <c:pt idx="9">
                  <c:v>45996</c:v>
                </c:pt>
                <c:pt idx="10">
                  <c:v>46274</c:v>
                </c:pt>
                <c:pt idx="11">
                  <c:v>52071</c:v>
                </c:pt>
                <c:pt idx="12">
                  <c:v>47704</c:v>
                </c:pt>
                <c:pt idx="13">
                  <c:v>50710</c:v>
                </c:pt>
                <c:pt idx="14">
                  <c:v>57694</c:v>
                </c:pt>
                <c:pt idx="15">
                  <c:v>58239</c:v>
                </c:pt>
                <c:pt idx="16">
                  <c:v>66949</c:v>
                </c:pt>
                <c:pt idx="17">
                  <c:v>70852</c:v>
                </c:pt>
                <c:pt idx="18">
                  <c:v>66780</c:v>
                </c:pt>
                <c:pt idx="19">
                  <c:v>67677</c:v>
                </c:pt>
                <c:pt idx="20">
                  <c:v>62607</c:v>
                </c:pt>
                <c:pt idx="21">
                  <c:v>72404</c:v>
                </c:pt>
                <c:pt idx="22">
                  <c:v>59268</c:v>
                </c:pt>
                <c:pt idx="23">
                  <c:v>61400</c:v>
                </c:pt>
                <c:pt idx="24">
                  <c:v>56733</c:v>
                </c:pt>
                <c:pt idx="25">
                  <c:v>29624</c:v>
                </c:pt>
                <c:pt idx="26">
                  <c:v>24421</c:v>
                </c:pt>
                <c:pt idx="27">
                  <c:v>28423</c:v>
                </c:pt>
                <c:pt idx="28">
                  <c:v>23115</c:v>
                </c:pt>
                <c:pt idx="29">
                  <c:v>19580</c:v>
                </c:pt>
                <c:pt idx="30">
                  <c:v>20912</c:v>
                </c:pt>
                <c:pt idx="31">
                  <c:v>17471</c:v>
                </c:pt>
                <c:pt idx="32">
                  <c:v>18535</c:v>
                </c:pt>
                <c:pt idx="33">
                  <c:v>11408</c:v>
                </c:pt>
                <c:pt idx="34">
                  <c:v>15898</c:v>
                </c:pt>
                <c:pt idx="35">
                  <c:v>14144</c:v>
                </c:pt>
                <c:pt idx="36">
                  <c:v>11082</c:v>
                </c:pt>
                <c:pt idx="37">
                  <c:v>13299</c:v>
                </c:pt>
                <c:pt idx="38">
                  <c:v>15314</c:v>
                </c:pt>
                <c:pt idx="39">
                  <c:v>7919</c:v>
                </c:pt>
                <c:pt idx="40">
                  <c:v>5806</c:v>
                </c:pt>
                <c:pt idx="41">
                  <c:v>4867</c:v>
                </c:pt>
                <c:pt idx="42">
                  <c:v>972</c:v>
                </c:pt>
                <c:pt idx="43">
                  <c:v>14230</c:v>
                </c:pt>
                <c:pt idx="44">
                  <c:v>3766</c:v>
                </c:pt>
                <c:pt idx="45">
                  <c:v>1175</c:v>
                </c:pt>
                <c:pt idx="46">
                  <c:v>1652</c:v>
                </c:pt>
                <c:pt idx="47">
                  <c:v>2268</c:v>
                </c:pt>
                <c:pt idx="48">
                  <c:v>1981</c:v>
                </c:pt>
                <c:pt idx="49">
                  <c:v>1479</c:v>
                </c:pt>
                <c:pt idx="50">
                  <c:v>1447</c:v>
                </c:pt>
                <c:pt idx="51">
                  <c:v>1357</c:v>
                </c:pt>
                <c:pt idx="52">
                  <c:v>1765</c:v>
                </c:pt>
                <c:pt idx="53">
                  <c:v>1352</c:v>
                </c:pt>
                <c:pt idx="54">
                  <c:v>1350</c:v>
                </c:pt>
                <c:pt idx="55">
                  <c:v>1352</c:v>
                </c:pt>
                <c:pt idx="56">
                  <c:v>1079</c:v>
                </c:pt>
                <c:pt idx="57">
                  <c:v>424</c:v>
                </c:pt>
                <c:pt idx="58">
                  <c:v>444</c:v>
                </c:pt>
                <c:pt idx="59">
                  <c:v>432</c:v>
                </c:pt>
                <c:pt idx="60">
                  <c:v>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F7-4DF6-B962-CD9CFDBF992C}"/>
            </c:ext>
          </c:extLst>
        </c:ser>
        <c:ser>
          <c:idx val="6"/>
          <c:order val="6"/>
          <c:tx>
            <c:strRef>
              <c:f>'학생수_학년별 연령별(1965-) '!$R$3</c:f>
              <c:strCache>
                <c:ptCount val="1"/>
                <c:pt idx="0">
                  <c:v>20세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'학생수_학년별 연령별(1965-) 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 '!$R$4:$R$64</c:f>
              <c:numCache>
                <c:formatCode>_(* #,##0_);_(* \(#,##0\);_(* "-"_);_(@_)</c:formatCode>
                <c:ptCount val="61"/>
                <c:pt idx="0">
                  <c:v>6605</c:v>
                </c:pt>
                <c:pt idx="1">
                  <c:v>8496</c:v>
                </c:pt>
                <c:pt idx="2">
                  <c:v>8291</c:v>
                </c:pt>
                <c:pt idx="3">
                  <c:v>7979</c:v>
                </c:pt>
                <c:pt idx="4">
                  <c:v>7483</c:v>
                </c:pt>
                <c:pt idx="5">
                  <c:v>7129</c:v>
                </c:pt>
                <c:pt idx="6">
                  <c:v>7215</c:v>
                </c:pt>
                <c:pt idx="7">
                  <c:v>7103</c:v>
                </c:pt>
                <c:pt idx="8">
                  <c:v>7591</c:v>
                </c:pt>
                <c:pt idx="9">
                  <c:v>7869</c:v>
                </c:pt>
                <c:pt idx="10">
                  <c:v>8732</c:v>
                </c:pt>
                <c:pt idx="11">
                  <c:v>8783</c:v>
                </c:pt>
                <c:pt idx="12">
                  <c:v>7943</c:v>
                </c:pt>
                <c:pt idx="13">
                  <c:v>7884</c:v>
                </c:pt>
                <c:pt idx="14">
                  <c:v>9352</c:v>
                </c:pt>
                <c:pt idx="15">
                  <c:v>9774</c:v>
                </c:pt>
                <c:pt idx="16">
                  <c:v>10512</c:v>
                </c:pt>
                <c:pt idx="17">
                  <c:v>13088</c:v>
                </c:pt>
                <c:pt idx="18">
                  <c:v>11150</c:v>
                </c:pt>
                <c:pt idx="19">
                  <c:v>10731</c:v>
                </c:pt>
                <c:pt idx="20">
                  <c:v>9417</c:v>
                </c:pt>
                <c:pt idx="21">
                  <c:v>13087</c:v>
                </c:pt>
                <c:pt idx="22">
                  <c:v>5293</c:v>
                </c:pt>
                <c:pt idx="23">
                  <c:v>6767</c:v>
                </c:pt>
                <c:pt idx="24">
                  <c:v>4983</c:v>
                </c:pt>
                <c:pt idx="25">
                  <c:v>2597</c:v>
                </c:pt>
                <c:pt idx="26">
                  <c:v>1855</c:v>
                </c:pt>
                <c:pt idx="27">
                  <c:v>1973</c:v>
                </c:pt>
                <c:pt idx="28">
                  <c:v>1504</c:v>
                </c:pt>
                <c:pt idx="29">
                  <c:v>974</c:v>
                </c:pt>
                <c:pt idx="30">
                  <c:v>985</c:v>
                </c:pt>
                <c:pt idx="31">
                  <c:v>766</c:v>
                </c:pt>
                <c:pt idx="32">
                  <c:v>555</c:v>
                </c:pt>
                <c:pt idx="33">
                  <c:v>413</c:v>
                </c:pt>
                <c:pt idx="34">
                  <c:v>1169</c:v>
                </c:pt>
                <c:pt idx="35">
                  <c:v>489</c:v>
                </c:pt>
                <c:pt idx="36">
                  <c:v>457</c:v>
                </c:pt>
                <c:pt idx="37">
                  <c:v>461</c:v>
                </c:pt>
                <c:pt idx="38">
                  <c:v>364</c:v>
                </c:pt>
                <c:pt idx="39">
                  <c:v>399</c:v>
                </c:pt>
                <c:pt idx="40">
                  <c:v>160</c:v>
                </c:pt>
                <c:pt idx="41">
                  <c:v>138</c:v>
                </c:pt>
                <c:pt idx="42">
                  <c:v>108</c:v>
                </c:pt>
                <c:pt idx="43">
                  <c:v>298</c:v>
                </c:pt>
                <c:pt idx="44">
                  <c:v>163</c:v>
                </c:pt>
                <c:pt idx="45">
                  <c:v>129</c:v>
                </c:pt>
                <c:pt idx="46">
                  <c:v>172</c:v>
                </c:pt>
                <c:pt idx="47">
                  <c:v>174</c:v>
                </c:pt>
                <c:pt idx="48">
                  <c:v>167</c:v>
                </c:pt>
                <c:pt idx="49">
                  <c:v>187</c:v>
                </c:pt>
                <c:pt idx="50">
                  <c:v>185</c:v>
                </c:pt>
                <c:pt idx="51">
                  <c:v>190</c:v>
                </c:pt>
                <c:pt idx="52">
                  <c:v>156</c:v>
                </c:pt>
                <c:pt idx="53">
                  <c:v>412</c:v>
                </c:pt>
                <c:pt idx="54">
                  <c:v>173</c:v>
                </c:pt>
                <c:pt idx="55">
                  <c:v>168</c:v>
                </c:pt>
                <c:pt idx="56">
                  <c:v>155</c:v>
                </c:pt>
                <c:pt idx="57">
                  <c:v>133</c:v>
                </c:pt>
                <c:pt idx="58">
                  <c:v>74</c:v>
                </c:pt>
                <c:pt idx="59">
                  <c:v>87</c:v>
                </c:pt>
                <c:pt idx="60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F7-4DF6-B962-CD9CFDBF992C}"/>
            </c:ext>
          </c:extLst>
        </c:ser>
        <c:ser>
          <c:idx val="7"/>
          <c:order val="7"/>
          <c:tx>
            <c:strRef>
              <c:f>'학생수_학년별 연령별(1965-) '!$S$3</c:f>
              <c:strCache>
                <c:ptCount val="1"/>
                <c:pt idx="0">
                  <c:v>21세이상</c:v>
                </c:pt>
              </c:strCache>
            </c:strRef>
          </c:tx>
          <c:invertIfNegative val="0"/>
          <c:cat>
            <c:numRef>
              <c:f>'학생수_학년별 연령별(1965-) 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 '!$S$4:$S$64</c:f>
              <c:numCache>
                <c:formatCode>_(* #,##0_);_(* \(#,##0\);_(* "-"_);_(@_)</c:formatCode>
                <c:ptCount val="61"/>
                <c:pt idx="0">
                  <c:v>1463</c:v>
                </c:pt>
                <c:pt idx="1">
                  <c:v>1974</c:v>
                </c:pt>
                <c:pt idx="2">
                  <c:v>1881</c:v>
                </c:pt>
                <c:pt idx="3">
                  <c:v>1927</c:v>
                </c:pt>
                <c:pt idx="4">
                  <c:v>1949</c:v>
                </c:pt>
                <c:pt idx="5">
                  <c:v>1474</c:v>
                </c:pt>
                <c:pt idx="6">
                  <c:v>1059</c:v>
                </c:pt>
                <c:pt idx="7">
                  <c:v>1030</c:v>
                </c:pt>
                <c:pt idx="8">
                  <c:v>1171</c:v>
                </c:pt>
                <c:pt idx="9">
                  <c:v>963</c:v>
                </c:pt>
                <c:pt idx="10">
                  <c:v>1283</c:v>
                </c:pt>
                <c:pt idx="11">
                  <c:v>1521</c:v>
                </c:pt>
                <c:pt idx="12">
                  <c:v>1344</c:v>
                </c:pt>
                <c:pt idx="13">
                  <c:v>1560</c:v>
                </c:pt>
                <c:pt idx="14">
                  <c:v>1807</c:v>
                </c:pt>
                <c:pt idx="15">
                  <c:v>3003</c:v>
                </c:pt>
                <c:pt idx="16">
                  <c:v>3057</c:v>
                </c:pt>
                <c:pt idx="17">
                  <c:v>3872</c:v>
                </c:pt>
                <c:pt idx="18">
                  <c:v>3686</c:v>
                </c:pt>
                <c:pt idx="19">
                  <c:v>3629</c:v>
                </c:pt>
                <c:pt idx="20">
                  <c:v>2981</c:v>
                </c:pt>
                <c:pt idx="21">
                  <c:v>6079</c:v>
                </c:pt>
                <c:pt idx="22">
                  <c:v>723</c:v>
                </c:pt>
                <c:pt idx="23">
                  <c:v>644</c:v>
                </c:pt>
                <c:pt idx="24">
                  <c:v>535</c:v>
                </c:pt>
                <c:pt idx="25">
                  <c:v>362</c:v>
                </c:pt>
                <c:pt idx="26">
                  <c:v>239</c:v>
                </c:pt>
                <c:pt idx="27">
                  <c:v>260</c:v>
                </c:pt>
                <c:pt idx="28">
                  <c:v>176</c:v>
                </c:pt>
                <c:pt idx="29">
                  <c:v>116</c:v>
                </c:pt>
                <c:pt idx="30">
                  <c:v>126</c:v>
                </c:pt>
                <c:pt idx="31">
                  <c:v>99</c:v>
                </c:pt>
                <c:pt idx="32">
                  <c:v>100</c:v>
                </c:pt>
                <c:pt idx="33">
                  <c:v>81</c:v>
                </c:pt>
                <c:pt idx="34">
                  <c:v>663</c:v>
                </c:pt>
                <c:pt idx="35">
                  <c:v>90</c:v>
                </c:pt>
                <c:pt idx="36">
                  <c:v>86</c:v>
                </c:pt>
                <c:pt idx="37">
                  <c:v>126</c:v>
                </c:pt>
                <c:pt idx="38">
                  <c:v>166</c:v>
                </c:pt>
                <c:pt idx="39">
                  <c:v>135</c:v>
                </c:pt>
                <c:pt idx="40">
                  <c:v>117</c:v>
                </c:pt>
                <c:pt idx="41">
                  <c:v>155</c:v>
                </c:pt>
                <c:pt idx="42">
                  <c:v>185</c:v>
                </c:pt>
                <c:pt idx="43">
                  <c:v>318</c:v>
                </c:pt>
                <c:pt idx="44">
                  <c:v>220</c:v>
                </c:pt>
                <c:pt idx="45">
                  <c:v>298</c:v>
                </c:pt>
                <c:pt idx="46">
                  <c:v>376</c:v>
                </c:pt>
                <c:pt idx="47">
                  <c:v>331</c:v>
                </c:pt>
                <c:pt idx="48">
                  <c:v>332</c:v>
                </c:pt>
                <c:pt idx="49">
                  <c:v>314</c:v>
                </c:pt>
                <c:pt idx="50">
                  <c:v>333</c:v>
                </c:pt>
                <c:pt idx="51">
                  <c:v>288</c:v>
                </c:pt>
                <c:pt idx="52">
                  <c:v>304</c:v>
                </c:pt>
                <c:pt idx="53">
                  <c:v>344</c:v>
                </c:pt>
                <c:pt idx="54">
                  <c:v>370</c:v>
                </c:pt>
                <c:pt idx="55">
                  <c:v>432</c:v>
                </c:pt>
                <c:pt idx="56">
                  <c:v>326</c:v>
                </c:pt>
                <c:pt idx="57">
                  <c:v>304</c:v>
                </c:pt>
                <c:pt idx="58">
                  <c:v>232</c:v>
                </c:pt>
                <c:pt idx="59">
                  <c:v>198</c:v>
                </c:pt>
                <c:pt idx="60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EF7-4DF6-B962-CD9CFDBF9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203498624"/>
        <c:axId val="203500160"/>
      </c:barChart>
      <c:catAx>
        <c:axId val="20349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accent1">
                    <a:lumMod val="50000"/>
                  </a:schemeClr>
                </a:solidFill>
              </a:defRPr>
            </a:pPr>
            <a:endParaRPr lang="ko-KR"/>
          </a:p>
        </c:txPr>
        <c:crossAx val="203500160"/>
        <c:crosses val="autoZero"/>
        <c:auto val="1"/>
        <c:lblAlgn val="ctr"/>
        <c:lblOffset val="100"/>
        <c:tickLblSkip val="5"/>
        <c:noMultiLvlLbl val="0"/>
      </c:catAx>
      <c:valAx>
        <c:axId val="20350016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2">
                    <a:lumMod val="75000"/>
                  </a:schemeClr>
                </a:solidFill>
              </a:defRPr>
            </a:pPr>
            <a:endParaRPr lang="ko-KR"/>
          </a:p>
        </c:txPr>
        <c:crossAx val="203498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5501889954203124"/>
          <c:y val="0.8992578194728178"/>
          <c:w val="0.70645605816806145"/>
          <c:h val="3.9396325459317601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866" l="0.70000000000000062" r="0.70000000000000062" t="0.7500000000000086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14234582115304E-2"/>
          <c:y val="0.16857804539138491"/>
          <c:w val="0.83009179477888995"/>
          <c:h val="0.66277686321955365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'학생수_학년별 연령별(1965-) '!$D$3</c:f>
              <c:strCache>
                <c:ptCount val="1"/>
                <c:pt idx="0">
                  <c:v>1학년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'학생수_학년별 연령별(1965-) 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 '!$D$4:$D$64</c:f>
              <c:numCache>
                <c:formatCode>_(* #,##0_);_(* \(#,##0\);_(* "-"_);_(@_)</c:formatCode>
                <c:ptCount val="61"/>
                <c:pt idx="0">
                  <c:v>153936</c:v>
                </c:pt>
                <c:pt idx="1">
                  <c:v>152756</c:v>
                </c:pt>
                <c:pt idx="2">
                  <c:v>160119</c:v>
                </c:pt>
                <c:pt idx="3">
                  <c:v>191332</c:v>
                </c:pt>
                <c:pt idx="4">
                  <c:v>200779</c:v>
                </c:pt>
                <c:pt idx="5">
                  <c:v>221929</c:v>
                </c:pt>
                <c:pt idx="6">
                  <c:v>249930</c:v>
                </c:pt>
                <c:pt idx="7">
                  <c:v>280357</c:v>
                </c:pt>
                <c:pt idx="8">
                  <c:v>330019</c:v>
                </c:pt>
                <c:pt idx="9">
                  <c:v>394022</c:v>
                </c:pt>
                <c:pt idx="10">
                  <c:v>430070</c:v>
                </c:pt>
                <c:pt idx="11">
                  <c:v>470000</c:v>
                </c:pt>
                <c:pt idx="12">
                  <c:v>494011</c:v>
                </c:pt>
                <c:pt idx="13">
                  <c:v>528682</c:v>
                </c:pt>
                <c:pt idx="14">
                  <c:v>583502</c:v>
                </c:pt>
                <c:pt idx="15">
                  <c:v>629149</c:v>
                </c:pt>
                <c:pt idx="16">
                  <c:v>665770</c:v>
                </c:pt>
                <c:pt idx="17">
                  <c:v>698397</c:v>
                </c:pt>
                <c:pt idx="18">
                  <c:v>719419</c:v>
                </c:pt>
                <c:pt idx="19">
                  <c:v>757762</c:v>
                </c:pt>
                <c:pt idx="20">
                  <c:v>760040</c:v>
                </c:pt>
                <c:pt idx="21">
                  <c:v>796254</c:v>
                </c:pt>
                <c:pt idx="22">
                  <c:v>809795</c:v>
                </c:pt>
                <c:pt idx="23">
                  <c:v>800599</c:v>
                </c:pt>
                <c:pt idx="24">
                  <c:v>782505</c:v>
                </c:pt>
                <c:pt idx="25">
                  <c:v>763730</c:v>
                </c:pt>
                <c:pt idx="26">
                  <c:v>727927</c:v>
                </c:pt>
                <c:pt idx="27">
                  <c:v>690723</c:v>
                </c:pt>
                <c:pt idx="28">
                  <c:v>708608</c:v>
                </c:pt>
                <c:pt idx="29">
                  <c:v>715913</c:v>
                </c:pt>
                <c:pt idx="30">
                  <c:v>788714</c:v>
                </c:pt>
                <c:pt idx="31">
                  <c:v>804926</c:v>
                </c:pt>
                <c:pt idx="32">
                  <c:v>816464</c:v>
                </c:pt>
                <c:pt idx="33">
                  <c:v>781933</c:v>
                </c:pt>
                <c:pt idx="34">
                  <c:v>716710</c:v>
                </c:pt>
                <c:pt idx="35">
                  <c:v>632822</c:v>
                </c:pt>
                <c:pt idx="36">
                  <c:v>624661</c:v>
                </c:pt>
                <c:pt idx="37">
                  <c:v>598958</c:v>
                </c:pt>
                <c:pt idx="38">
                  <c:v>594410</c:v>
                </c:pt>
                <c:pt idx="39">
                  <c:v>596642</c:v>
                </c:pt>
                <c:pt idx="40">
                  <c:v>610871</c:v>
                </c:pt>
                <c:pt idx="41">
                  <c:v>607411</c:v>
                </c:pt>
                <c:pt idx="42">
                  <c:v>668597</c:v>
                </c:pt>
                <c:pt idx="43">
                  <c:v>683181</c:v>
                </c:pt>
                <c:pt idx="44">
                  <c:v>670040</c:v>
                </c:pt>
                <c:pt idx="45">
                  <c:v>663317</c:v>
                </c:pt>
                <c:pt idx="46">
                  <c:v>663864</c:v>
                </c:pt>
                <c:pt idx="47">
                  <c:v>643723</c:v>
                </c:pt>
                <c:pt idx="48">
                  <c:v>633976</c:v>
                </c:pt>
                <c:pt idx="49">
                  <c:v>605881</c:v>
                </c:pt>
                <c:pt idx="50">
                  <c:v>586947</c:v>
                </c:pt>
                <c:pt idx="51">
                  <c:v>591845</c:v>
                </c:pt>
                <c:pt idx="52">
                  <c:v>522374</c:v>
                </c:pt>
                <c:pt idx="53">
                  <c:v>457674</c:v>
                </c:pt>
                <c:pt idx="54">
                  <c:v>463932</c:v>
                </c:pt>
                <c:pt idx="55">
                  <c:v>447236</c:v>
                </c:pt>
                <c:pt idx="56">
                  <c:v>413882</c:v>
                </c:pt>
                <c:pt idx="57">
                  <c:v>427320</c:v>
                </c:pt>
                <c:pt idx="58">
                  <c:v>468146</c:v>
                </c:pt>
                <c:pt idx="59">
                  <c:v>444434</c:v>
                </c:pt>
                <c:pt idx="60">
                  <c:v>425400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73-44BD-9B55-C11C98A0AF25}"/>
            </c:ext>
          </c:extLst>
        </c:ser>
        <c:ser>
          <c:idx val="6"/>
          <c:order val="1"/>
          <c:tx>
            <c:strRef>
              <c:f>'학생수_학년별 연령별(1965-) '!$E$3</c:f>
              <c:strCache>
                <c:ptCount val="1"/>
                <c:pt idx="0">
                  <c:v>2학년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'학생수_학년별 연령별(1965-) 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 '!$E$4:$E$64</c:f>
              <c:numCache>
                <c:formatCode>_(* #,##0_);_(* \(#,##0\);_(* "-"_);_(@_)</c:formatCode>
                <c:ptCount val="61"/>
                <c:pt idx="0">
                  <c:v>142961</c:v>
                </c:pt>
                <c:pt idx="1">
                  <c:v>145513</c:v>
                </c:pt>
                <c:pt idx="2">
                  <c:v>144163</c:v>
                </c:pt>
                <c:pt idx="3">
                  <c:v>151647</c:v>
                </c:pt>
                <c:pt idx="4">
                  <c:v>183872</c:v>
                </c:pt>
                <c:pt idx="5">
                  <c:v>191990</c:v>
                </c:pt>
                <c:pt idx="6">
                  <c:v>213484</c:v>
                </c:pt>
                <c:pt idx="7">
                  <c:v>242647</c:v>
                </c:pt>
                <c:pt idx="8">
                  <c:v>272336</c:v>
                </c:pt>
                <c:pt idx="9">
                  <c:v>321398</c:v>
                </c:pt>
                <c:pt idx="10">
                  <c:v>380264</c:v>
                </c:pt>
                <c:pt idx="11">
                  <c:v>413762</c:v>
                </c:pt>
                <c:pt idx="12">
                  <c:v>453103</c:v>
                </c:pt>
                <c:pt idx="13">
                  <c:v>480326</c:v>
                </c:pt>
                <c:pt idx="14">
                  <c:v>512776</c:v>
                </c:pt>
                <c:pt idx="15">
                  <c:v>566483</c:v>
                </c:pt>
                <c:pt idx="16">
                  <c:v>603553</c:v>
                </c:pt>
                <c:pt idx="17">
                  <c:v>637876</c:v>
                </c:pt>
                <c:pt idx="18">
                  <c:v>671145</c:v>
                </c:pt>
                <c:pt idx="19">
                  <c:v>685279</c:v>
                </c:pt>
                <c:pt idx="20">
                  <c:v>727084</c:v>
                </c:pt>
                <c:pt idx="21">
                  <c:v>745347</c:v>
                </c:pt>
                <c:pt idx="22">
                  <c:v>734317</c:v>
                </c:pt>
                <c:pt idx="23">
                  <c:v>783890</c:v>
                </c:pt>
                <c:pt idx="24">
                  <c:v>775986</c:v>
                </c:pt>
                <c:pt idx="25">
                  <c:v>759696</c:v>
                </c:pt>
                <c:pt idx="26">
                  <c:v>739677</c:v>
                </c:pt>
                <c:pt idx="27">
                  <c:v>707812</c:v>
                </c:pt>
                <c:pt idx="28">
                  <c:v>668144</c:v>
                </c:pt>
                <c:pt idx="29">
                  <c:v>689595</c:v>
                </c:pt>
                <c:pt idx="30">
                  <c:v>694100</c:v>
                </c:pt>
                <c:pt idx="31">
                  <c:v>761917</c:v>
                </c:pt>
                <c:pt idx="32">
                  <c:v>776605</c:v>
                </c:pt>
                <c:pt idx="33">
                  <c:v>788001</c:v>
                </c:pt>
                <c:pt idx="34">
                  <c:v>761308</c:v>
                </c:pt>
                <c:pt idx="35">
                  <c:v>695156</c:v>
                </c:pt>
                <c:pt idx="36">
                  <c:v>609831</c:v>
                </c:pt>
                <c:pt idx="37">
                  <c:v>602908</c:v>
                </c:pt>
                <c:pt idx="38">
                  <c:v>581136</c:v>
                </c:pt>
                <c:pt idx="39">
                  <c:v>579149</c:v>
                </c:pt>
                <c:pt idx="40">
                  <c:v>582181</c:v>
                </c:pt>
                <c:pt idx="41">
                  <c:v>595438</c:v>
                </c:pt>
                <c:pt idx="42">
                  <c:v>589452</c:v>
                </c:pt>
                <c:pt idx="43">
                  <c:v>646630</c:v>
                </c:pt>
                <c:pt idx="44">
                  <c:v>661416</c:v>
                </c:pt>
                <c:pt idx="45">
                  <c:v>649524</c:v>
                </c:pt>
                <c:pt idx="46">
                  <c:v>642398</c:v>
                </c:pt>
                <c:pt idx="47">
                  <c:v>644529</c:v>
                </c:pt>
                <c:pt idx="48">
                  <c:v>625651</c:v>
                </c:pt>
                <c:pt idx="49">
                  <c:v>617776</c:v>
                </c:pt>
                <c:pt idx="50">
                  <c:v>592175</c:v>
                </c:pt>
                <c:pt idx="51">
                  <c:v>575529</c:v>
                </c:pt>
                <c:pt idx="52">
                  <c:v>579250</c:v>
                </c:pt>
                <c:pt idx="53">
                  <c:v>510241</c:v>
                </c:pt>
                <c:pt idx="54">
                  <c:v>445479</c:v>
                </c:pt>
                <c:pt idx="55">
                  <c:v>452126</c:v>
                </c:pt>
                <c:pt idx="56">
                  <c:v>439510</c:v>
                </c:pt>
                <c:pt idx="57">
                  <c:v>403910</c:v>
                </c:pt>
                <c:pt idx="58">
                  <c:v>415183</c:v>
                </c:pt>
                <c:pt idx="59">
                  <c:v>453812</c:v>
                </c:pt>
                <c:pt idx="60">
                  <c:v>430520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73-44BD-9B55-C11C98A0AF25}"/>
            </c:ext>
          </c:extLst>
        </c:ser>
        <c:ser>
          <c:idx val="7"/>
          <c:order val="2"/>
          <c:tx>
            <c:strRef>
              <c:f>'학생수_학년별 연령별(1965-) '!$F$3</c:f>
              <c:strCache>
                <c:ptCount val="1"/>
                <c:pt idx="0">
                  <c:v>3학년</c:v>
                </c:pt>
              </c:strCache>
            </c:strRef>
          </c:tx>
          <c:invertIfNegative val="0"/>
          <c:cat>
            <c:numRef>
              <c:f>'학생수_학년별 연령별(1965-) 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'학생수_학년별 연령별(1965-) '!$F$4:$F$64</c:f>
              <c:numCache>
                <c:formatCode>_(* #,##0_);_(* \(#,##0\);_(* "-"_);_(@_)</c:formatCode>
                <c:ptCount val="61"/>
                <c:pt idx="0">
                  <c:v>129634</c:v>
                </c:pt>
                <c:pt idx="1">
                  <c:v>136551</c:v>
                </c:pt>
                <c:pt idx="2">
                  <c:v>137664</c:v>
                </c:pt>
                <c:pt idx="3">
                  <c:v>138515</c:v>
                </c:pt>
                <c:pt idx="4">
                  <c:v>145450</c:v>
                </c:pt>
                <c:pt idx="5">
                  <c:v>176463</c:v>
                </c:pt>
                <c:pt idx="6">
                  <c:v>183766</c:v>
                </c:pt>
                <c:pt idx="7">
                  <c:v>206779</c:v>
                </c:pt>
                <c:pt idx="8">
                  <c:v>236963</c:v>
                </c:pt>
                <c:pt idx="9">
                  <c:v>265789</c:v>
                </c:pt>
                <c:pt idx="10">
                  <c:v>312683</c:v>
                </c:pt>
                <c:pt idx="11">
                  <c:v>369914</c:v>
                </c:pt>
                <c:pt idx="12">
                  <c:v>403486</c:v>
                </c:pt>
                <c:pt idx="13">
                  <c:v>445368</c:v>
                </c:pt>
                <c:pt idx="14">
                  <c:v>469077</c:v>
                </c:pt>
                <c:pt idx="15">
                  <c:v>501160</c:v>
                </c:pt>
                <c:pt idx="16">
                  <c:v>553716</c:v>
                </c:pt>
                <c:pt idx="17">
                  <c:v>585948</c:v>
                </c:pt>
                <c:pt idx="18">
                  <c:v>622482</c:v>
                </c:pt>
                <c:pt idx="19">
                  <c:v>649360</c:v>
                </c:pt>
                <c:pt idx="20">
                  <c:v>665678</c:v>
                </c:pt>
                <c:pt idx="21">
                  <c:v>720796</c:v>
                </c:pt>
                <c:pt idx="22">
                  <c:v>693512</c:v>
                </c:pt>
                <c:pt idx="23">
                  <c:v>716093</c:v>
                </c:pt>
                <c:pt idx="24">
                  <c:v>767571</c:v>
                </c:pt>
                <c:pt idx="25">
                  <c:v>760380</c:v>
                </c:pt>
                <c:pt idx="26">
                  <c:v>743308</c:v>
                </c:pt>
                <c:pt idx="27">
                  <c:v>727038</c:v>
                </c:pt>
                <c:pt idx="28">
                  <c:v>692458</c:v>
                </c:pt>
                <c:pt idx="29">
                  <c:v>655317</c:v>
                </c:pt>
                <c:pt idx="30">
                  <c:v>675066</c:v>
                </c:pt>
                <c:pt idx="31">
                  <c:v>676464</c:v>
                </c:pt>
                <c:pt idx="32">
                  <c:v>743656</c:v>
                </c:pt>
                <c:pt idx="33">
                  <c:v>756946</c:v>
                </c:pt>
                <c:pt idx="34">
                  <c:v>773122</c:v>
                </c:pt>
                <c:pt idx="35">
                  <c:v>743490</c:v>
                </c:pt>
                <c:pt idx="36">
                  <c:v>676681</c:v>
                </c:pt>
                <c:pt idx="37">
                  <c:v>593643</c:v>
                </c:pt>
                <c:pt idx="38">
                  <c:v>590983</c:v>
                </c:pt>
                <c:pt idx="39">
                  <c:v>570769</c:v>
                </c:pt>
                <c:pt idx="40">
                  <c:v>569844</c:v>
                </c:pt>
                <c:pt idx="41">
                  <c:v>573008</c:v>
                </c:pt>
                <c:pt idx="42">
                  <c:v>583325</c:v>
                </c:pt>
                <c:pt idx="43">
                  <c:v>577167</c:v>
                </c:pt>
                <c:pt idx="44">
                  <c:v>634336</c:v>
                </c:pt>
                <c:pt idx="45">
                  <c:v>649515</c:v>
                </c:pt>
                <c:pt idx="46">
                  <c:v>637536</c:v>
                </c:pt>
                <c:pt idx="47">
                  <c:v>631835</c:v>
                </c:pt>
                <c:pt idx="48">
                  <c:v>633676</c:v>
                </c:pt>
                <c:pt idx="49">
                  <c:v>615715</c:v>
                </c:pt>
                <c:pt idx="50">
                  <c:v>609144</c:v>
                </c:pt>
                <c:pt idx="51">
                  <c:v>585083</c:v>
                </c:pt>
                <c:pt idx="52">
                  <c:v>568075</c:v>
                </c:pt>
                <c:pt idx="53">
                  <c:v>570661</c:v>
                </c:pt>
                <c:pt idx="54">
                  <c:v>501616</c:v>
                </c:pt>
                <c:pt idx="55">
                  <c:v>437950</c:v>
                </c:pt>
                <c:pt idx="56">
                  <c:v>446573</c:v>
                </c:pt>
                <c:pt idx="57">
                  <c:v>431118</c:v>
                </c:pt>
                <c:pt idx="58">
                  <c:v>394940</c:v>
                </c:pt>
                <c:pt idx="59">
                  <c:v>406079</c:v>
                </c:pt>
                <c:pt idx="60">
                  <c:v>443546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73-44BD-9B55-C11C98A0A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203498624"/>
        <c:axId val="203500160"/>
      </c:barChart>
      <c:catAx>
        <c:axId val="20349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accent1">
                    <a:lumMod val="50000"/>
                  </a:schemeClr>
                </a:solidFill>
              </a:defRPr>
            </a:pPr>
            <a:endParaRPr lang="ko-KR"/>
          </a:p>
        </c:txPr>
        <c:crossAx val="203500160"/>
        <c:crosses val="autoZero"/>
        <c:auto val="1"/>
        <c:lblAlgn val="ctr"/>
        <c:lblOffset val="100"/>
        <c:tickLblSkip val="5"/>
        <c:noMultiLvlLbl val="0"/>
      </c:catAx>
      <c:valAx>
        <c:axId val="203500160"/>
        <c:scaling>
          <c:orientation val="minMax"/>
        </c:scaling>
        <c:delete val="0"/>
        <c:axPos val="l"/>
        <c:majorGridlines/>
        <c:numFmt formatCode="_(* #,##0_);_(* \(#,##0\);_(* &quot;-&quot;_);_(@_)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2">
                    <a:lumMod val="75000"/>
                  </a:schemeClr>
                </a:solidFill>
              </a:defRPr>
            </a:pPr>
            <a:endParaRPr lang="ko-KR"/>
          </a:p>
        </c:txPr>
        <c:crossAx val="203498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8687785047677148"/>
          <c:y val="0.92148009623797023"/>
          <c:w val="0.21496001671262552"/>
          <c:h val="5.0230314960629921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866" l="0.70000000000000062" r="0.70000000000000062" t="0.7500000000000086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763267913310718E-2"/>
          <c:y val="0.18241041839492197"/>
          <c:w val="0.88873355958446543"/>
          <c:h val="0.66734535195040534"/>
        </c:manualLayout>
      </c:layout>
      <c:lineChart>
        <c:grouping val="standard"/>
        <c:varyColors val="0"/>
        <c:ser>
          <c:idx val="0"/>
          <c:order val="0"/>
          <c:tx>
            <c:strRef>
              <c:f>'졸업_취업_진학_진로상황(1965-)'!$AO$4</c:f>
              <c:strCache>
                <c:ptCount val="1"/>
                <c:pt idx="0">
                  <c:v>진학률</c:v>
                </c:pt>
              </c:strCache>
            </c:strRef>
          </c:tx>
          <c:spPr>
            <a:ln w="19050"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1">
                  <a:lumMod val="40000"/>
                  <a:lumOff val="60000"/>
                </a:schemeClr>
              </a:solidFill>
              <a:ln w="15875">
                <a:solidFill>
                  <a:schemeClr val="tx2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34-4B0B-85F9-64CE534330D0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734-4B0B-85F9-64CE534330D0}"/>
                </c:ext>
              </c:extLst>
            </c:dLbl>
            <c:dLbl>
              <c:idx val="5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22D-40F0-B67C-222B6460DA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'졸업_취업_진학_진로상황(1965-)'!$B$5:$B$64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'졸업_취업_진학_진로상황(1965-)'!$AO$5:$AO$64</c:f>
              <c:numCache>
                <c:formatCode>#,##0.0_);[Red]\(#,##0.0\)</c:formatCode>
                <c:ptCount val="60"/>
                <c:pt idx="0">
                  <c:v>32.284756771697069</c:v>
                </c:pt>
                <c:pt idx="1">
                  <c:v>28.246494613344058</c:v>
                </c:pt>
                <c:pt idx="2">
                  <c:v>30.804614593283858</c:v>
                </c:pt>
                <c:pt idx="3">
                  <c:v>29.462506364099205</c:v>
                </c:pt>
                <c:pt idx="4">
                  <c:v>26.162007902824531</c:v>
                </c:pt>
                <c:pt idx="5">
                  <c:v>26.935379355034399</c:v>
                </c:pt>
                <c:pt idx="6">
                  <c:v>28.300128830403974</c:v>
                </c:pt>
                <c:pt idx="7">
                  <c:v>29.049414739411905</c:v>
                </c:pt>
                <c:pt idx="8">
                  <c:v>28.115590966354876</c:v>
                </c:pt>
                <c:pt idx="9">
                  <c:v>26.452255658304807</c:v>
                </c:pt>
                <c:pt idx="10">
                  <c:v>25.840171014811919</c:v>
                </c:pt>
                <c:pt idx="11">
                  <c:v>23.758944147246702</c:v>
                </c:pt>
                <c:pt idx="12">
                  <c:v>21.429096522825848</c:v>
                </c:pt>
                <c:pt idx="13">
                  <c:v>22.028065461102191</c:v>
                </c:pt>
                <c:pt idx="14">
                  <c:v>25.896446044997361</c:v>
                </c:pt>
                <c:pt idx="15">
                  <c:v>27.242034455313359</c:v>
                </c:pt>
                <c:pt idx="16">
                  <c:v>35.264587525150901</c:v>
                </c:pt>
                <c:pt idx="17">
                  <c:v>37.673525196206732</c:v>
                </c:pt>
                <c:pt idx="18">
                  <c:v>38.340041752788267</c:v>
                </c:pt>
                <c:pt idx="19">
                  <c:v>37.789832297064471</c:v>
                </c:pt>
                <c:pt idx="20">
                  <c:v>36.387568225620143</c:v>
                </c:pt>
                <c:pt idx="21">
                  <c:v>36.352445943942527</c:v>
                </c:pt>
                <c:pt idx="22">
                  <c:v>36.661350267770914</c:v>
                </c:pt>
                <c:pt idx="23">
                  <c:v>34.996187540912857</c:v>
                </c:pt>
                <c:pt idx="24">
                  <c:v>35.185219097633578</c:v>
                </c:pt>
                <c:pt idx="25">
                  <c:v>33.183317977430761</c:v>
                </c:pt>
                <c:pt idx="26">
                  <c:v>33.159884214097893</c:v>
                </c:pt>
                <c:pt idx="27">
                  <c:v>34.276119564277685</c:v>
                </c:pt>
                <c:pt idx="28">
                  <c:v>38.586007909186918</c:v>
                </c:pt>
                <c:pt idx="29">
                  <c:v>45.665738399482805</c:v>
                </c:pt>
                <c:pt idx="30">
                  <c:v>51.404365099522366</c:v>
                </c:pt>
                <c:pt idx="31">
                  <c:v>54.936649551376462</c:v>
                </c:pt>
                <c:pt idx="32">
                  <c:v>60.122481067994414</c:v>
                </c:pt>
                <c:pt idx="33">
                  <c:v>64.087264160545203</c:v>
                </c:pt>
                <c:pt idx="34">
                  <c:v>66.626678596218113</c:v>
                </c:pt>
                <c:pt idx="35">
                  <c:v>67.974740817458084</c:v>
                </c:pt>
                <c:pt idx="36">
                  <c:v>70.438294014589403</c:v>
                </c:pt>
                <c:pt idx="37">
                  <c:v>74.17226145907415</c:v>
                </c:pt>
                <c:pt idx="38">
                  <c:v>79.724193064854603</c:v>
                </c:pt>
                <c:pt idx="39">
                  <c:v>81.284852603856933</c:v>
                </c:pt>
                <c:pt idx="40">
                  <c:v>82.123835354628369</c:v>
                </c:pt>
                <c:pt idx="41">
                  <c:v>82.077967802413497</c:v>
                </c:pt>
                <c:pt idx="42">
                  <c:v>82.7792431001983</c:v>
                </c:pt>
                <c:pt idx="43">
                  <c:v>83.775804619527392</c:v>
                </c:pt>
                <c:pt idx="44">
                  <c:v>81.944237182846379</c:v>
                </c:pt>
                <c:pt idx="45">
                  <c:v>78.966251485701747</c:v>
                </c:pt>
                <c:pt idx="46">
                  <c:v>72.472504425815913</c:v>
                </c:pt>
                <c:pt idx="47">
                  <c:v>71.286617121390123</c:v>
                </c:pt>
                <c:pt idx="48">
                  <c:v>70.734493351520996</c:v>
                </c:pt>
                <c:pt idx="49">
                  <c:v>70.905063801081553</c:v>
                </c:pt>
                <c:pt idx="50">
                  <c:v>70.784223883846607</c:v>
                </c:pt>
                <c:pt idx="51">
                  <c:v>69.78248776329086</c:v>
                </c:pt>
                <c:pt idx="52">
                  <c:v>68.868658414552229</c:v>
                </c:pt>
                <c:pt idx="53">
                  <c:v>69.707260676557027</c:v>
                </c:pt>
                <c:pt idx="54">
                  <c:v>70.369732178022844</c:v>
                </c:pt>
                <c:pt idx="55">
                  <c:v>72.523497470886724</c:v>
                </c:pt>
                <c:pt idx="56">
                  <c:v>73.653703301601098</c:v>
                </c:pt>
                <c:pt idx="57">
                  <c:v>73.345670289245533</c:v>
                </c:pt>
                <c:pt idx="58">
                  <c:v>72.808727408062154</c:v>
                </c:pt>
                <c:pt idx="59">
                  <c:v>73.599999999999994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734-4B0B-85F9-64CE534330D0}"/>
            </c:ext>
          </c:extLst>
        </c:ser>
        <c:ser>
          <c:idx val="1"/>
          <c:order val="1"/>
          <c:tx>
            <c:strRef>
              <c:f>'졸업_취업_진학_진로상황(1965-)'!$AP$4</c:f>
              <c:strCache>
                <c:ptCount val="1"/>
                <c:pt idx="0">
                  <c:v>진학률(여)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378316032295278E-2"/>
                  <c:y val="-2.929047820721508E-2"/>
                </c:manualLayout>
              </c:layout>
              <c:numFmt formatCode="#,##0.0_);[Red]\(#,##0.0\)" sourceLinked="0"/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734-4B0B-85F9-64CE534330D0}"/>
                </c:ext>
              </c:extLst>
            </c:dLbl>
            <c:dLbl>
              <c:idx val="43"/>
              <c:layout/>
              <c:numFmt formatCode="#,##0.0_);[Red]\(#,##0.0\)" sourceLinked="0"/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734-4B0B-85F9-64CE534330D0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22D-40F0-B67C-222B6460DAB0}"/>
                </c:ext>
              </c:extLst>
            </c:dLbl>
            <c:numFmt formatCode="#,##0.0_);[Red]\(#,##0.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'졸업_취업_진학_진로상황(1965-)'!$B$5:$B$64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'졸업_취업_진학_진로상황(1965-)'!$AP$5:$AP$64</c:f>
              <c:numCache>
                <c:formatCode>#,##0.0_);[Red]\(#,##0.0\)</c:formatCode>
                <c:ptCount val="60"/>
                <c:pt idx="0">
                  <c:v>34.290563661748202</c:v>
                </c:pt>
                <c:pt idx="1">
                  <c:v>26.972819697074485</c:v>
                </c:pt>
                <c:pt idx="2">
                  <c:v>29.236421233253406</c:v>
                </c:pt>
                <c:pt idx="3">
                  <c:v>29.136048490887202</c:v>
                </c:pt>
                <c:pt idx="4">
                  <c:v>26.310813310587221</c:v>
                </c:pt>
                <c:pt idx="5">
                  <c:v>28.589706309973828</c:v>
                </c:pt>
                <c:pt idx="6">
                  <c:v>29.184315435405505</c:v>
                </c:pt>
                <c:pt idx="7">
                  <c:v>29.13348745611782</c:v>
                </c:pt>
                <c:pt idx="8">
                  <c:v>28.142531444526988</c:v>
                </c:pt>
                <c:pt idx="9">
                  <c:v>26.471200973673536</c:v>
                </c:pt>
                <c:pt idx="10">
                  <c:v>24.883889552999275</c:v>
                </c:pt>
                <c:pt idx="11">
                  <c:v>22.049870599350943</c:v>
                </c:pt>
                <c:pt idx="12">
                  <c:v>17.540931433218994</c:v>
                </c:pt>
                <c:pt idx="13">
                  <c:v>17.725615080384198</c:v>
                </c:pt>
                <c:pt idx="14">
                  <c:v>20.750448687984395</c:v>
                </c:pt>
                <c:pt idx="15">
                  <c:v>22.853058624279431</c:v>
                </c:pt>
                <c:pt idx="16">
                  <c:v>28.387344752204097</c:v>
                </c:pt>
                <c:pt idx="17">
                  <c:v>32.119825254836698</c:v>
                </c:pt>
                <c:pt idx="18">
                  <c:v>35.816859822528187</c:v>
                </c:pt>
                <c:pt idx="19">
                  <c:v>35.919507278006918</c:v>
                </c:pt>
                <c:pt idx="20">
                  <c:v>34.106271512102069</c:v>
                </c:pt>
                <c:pt idx="21">
                  <c:v>32.594314719520654</c:v>
                </c:pt>
                <c:pt idx="22">
                  <c:v>33.945582805780504</c:v>
                </c:pt>
                <c:pt idx="23">
                  <c:v>32.655223161046408</c:v>
                </c:pt>
                <c:pt idx="24">
                  <c:v>34.192926377513317</c:v>
                </c:pt>
                <c:pt idx="25">
                  <c:v>32.363965324826118</c:v>
                </c:pt>
                <c:pt idx="26">
                  <c:v>32.597056203080953</c:v>
                </c:pt>
                <c:pt idx="27">
                  <c:v>33.132055508309463</c:v>
                </c:pt>
                <c:pt idx="28">
                  <c:v>36.930488963009289</c:v>
                </c:pt>
                <c:pt idx="29">
                  <c:v>43.048945519789562</c:v>
                </c:pt>
                <c:pt idx="30">
                  <c:v>49.840468899460099</c:v>
                </c:pt>
                <c:pt idx="31">
                  <c:v>53.082914015095461</c:v>
                </c:pt>
                <c:pt idx="32">
                  <c:v>57.7251158582744</c:v>
                </c:pt>
                <c:pt idx="33">
                  <c:v>61.629434954007891</c:v>
                </c:pt>
                <c:pt idx="34">
                  <c:v>63.894818927947263</c:v>
                </c:pt>
                <c:pt idx="35">
                  <c:v>65.434397258941402</c:v>
                </c:pt>
                <c:pt idx="36">
                  <c:v>67.623400674348318</c:v>
                </c:pt>
                <c:pt idx="37">
                  <c:v>72.381314137305949</c:v>
                </c:pt>
                <c:pt idx="38">
                  <c:v>77.789659809205162</c:v>
                </c:pt>
                <c:pt idx="39">
                  <c:v>79.674727399383002</c:v>
                </c:pt>
                <c:pt idx="40">
                  <c:v>80.825265048225717</c:v>
                </c:pt>
                <c:pt idx="41">
                  <c:v>81.136084459347302</c:v>
                </c:pt>
                <c:pt idx="42">
                  <c:v>82.231572880955198</c:v>
                </c:pt>
                <c:pt idx="43">
                  <c:v>83.519981912531037</c:v>
                </c:pt>
                <c:pt idx="44">
                  <c:v>82.366296577500492</c:v>
                </c:pt>
                <c:pt idx="45">
                  <c:v>80.520390076807161</c:v>
                </c:pt>
                <c:pt idx="46">
                  <c:v>75.026933147032125</c:v>
                </c:pt>
                <c:pt idx="47">
                  <c:v>74.306738571644573</c:v>
                </c:pt>
                <c:pt idx="48">
                  <c:v>74.495032467642446</c:v>
                </c:pt>
                <c:pt idx="49">
                  <c:v>74.593849991139763</c:v>
                </c:pt>
                <c:pt idx="50">
                  <c:v>74.634472729258903</c:v>
                </c:pt>
                <c:pt idx="51">
                  <c:v>73.536062191739646</c:v>
                </c:pt>
                <c:pt idx="52">
                  <c:v>72.724370929331755</c:v>
                </c:pt>
                <c:pt idx="53">
                  <c:v>73.842461157280752</c:v>
                </c:pt>
                <c:pt idx="54">
                  <c:v>74.512386328002506</c:v>
                </c:pt>
                <c:pt idx="55">
                  <c:v>76.078429734460045</c:v>
                </c:pt>
                <c:pt idx="56">
                  <c:v>77.415053742737626</c:v>
                </c:pt>
                <c:pt idx="57">
                  <c:v>76.618561726340857</c:v>
                </c:pt>
                <c:pt idx="58">
                  <c:v>76.044987301971219</c:v>
                </c:pt>
                <c:pt idx="59">
                  <c:v>76.7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734-4B0B-85F9-64CE53433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715328"/>
        <c:axId val="203716864"/>
      </c:lineChart>
      <c:catAx>
        <c:axId val="20371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1">
                    <a:lumMod val="75000"/>
                  </a:schemeClr>
                </a:solidFill>
              </a:defRPr>
            </a:pPr>
            <a:endParaRPr lang="ko-KR"/>
          </a:p>
        </c:txPr>
        <c:crossAx val="20371686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203716864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1">
                    <a:lumMod val="75000"/>
                  </a:schemeClr>
                </a:solidFill>
              </a:defRPr>
            </a:pPr>
            <a:endParaRPr lang="ko-KR"/>
          </a:p>
        </c:txPr>
        <c:crossAx val="203715328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28546694309125875"/>
          <c:y val="0.92584534625479786"/>
          <c:w val="0.43767027176077844"/>
          <c:h val="4.4574428196475391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14215422854737E-2"/>
          <c:y val="0.17929184523375066"/>
          <c:w val="0.8300917947788895"/>
          <c:h val="0.67858399709781014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'학생수_설립별(1965-)'!$K$1</c:f>
              <c:strCache>
                <c:ptCount val="1"/>
                <c:pt idx="0">
                  <c:v>남자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'학생수_설립별(1965-)'!$K$4:$K$64</c:f>
              <c:numCache>
                <c:formatCode>#,##0_ </c:formatCode>
                <c:ptCount val="61"/>
                <c:pt idx="0">
                  <c:v>283948</c:v>
                </c:pt>
                <c:pt idx="1">
                  <c:v>287411</c:v>
                </c:pt>
                <c:pt idx="2">
                  <c:v>288179</c:v>
                </c:pt>
                <c:pt idx="3">
                  <c:v>311587</c:v>
                </c:pt>
                <c:pt idx="4">
                  <c:v>337531</c:v>
                </c:pt>
                <c:pt idx="5">
                  <c:v>371444</c:v>
                </c:pt>
                <c:pt idx="6">
                  <c:v>402509</c:v>
                </c:pt>
                <c:pt idx="7">
                  <c:v>452798</c:v>
                </c:pt>
                <c:pt idx="8">
                  <c:v>516767</c:v>
                </c:pt>
                <c:pt idx="9">
                  <c:v>606133</c:v>
                </c:pt>
                <c:pt idx="10">
                  <c:v>694563</c:v>
                </c:pt>
                <c:pt idx="11">
                  <c:v>772979</c:v>
                </c:pt>
                <c:pt idx="12">
                  <c:v>820761</c:v>
                </c:pt>
                <c:pt idx="13">
                  <c:v>871377</c:v>
                </c:pt>
                <c:pt idx="14">
                  <c:v>915993</c:v>
                </c:pt>
                <c:pt idx="15">
                  <c:v>974398</c:v>
                </c:pt>
                <c:pt idx="16">
                  <c:v>1036693</c:v>
                </c:pt>
                <c:pt idx="17">
                  <c:v>1083974</c:v>
                </c:pt>
                <c:pt idx="18">
                  <c:v>1115167</c:v>
                </c:pt>
                <c:pt idx="19">
                  <c:v>1142323</c:v>
                </c:pt>
                <c:pt idx="20">
                  <c:v>1160571</c:v>
                </c:pt>
                <c:pt idx="21">
                  <c:v>1189077</c:v>
                </c:pt>
                <c:pt idx="22">
                  <c:v>1212605</c:v>
                </c:pt>
                <c:pt idx="23">
                  <c:v>1239401</c:v>
                </c:pt>
                <c:pt idx="24">
                  <c:v>1242959</c:v>
                </c:pt>
                <c:pt idx="25">
                  <c:v>1210627</c:v>
                </c:pt>
                <c:pt idx="26">
                  <c:v>1164571</c:v>
                </c:pt>
                <c:pt idx="27">
                  <c:v>1113168</c:v>
                </c:pt>
                <c:pt idx="28">
                  <c:v>1078481</c:v>
                </c:pt>
                <c:pt idx="29">
                  <c:v>1071445</c:v>
                </c:pt>
                <c:pt idx="30">
                  <c:v>1119284</c:v>
                </c:pt>
                <c:pt idx="31">
                  <c:v>1161800</c:v>
                </c:pt>
                <c:pt idx="32">
                  <c:v>1208627</c:v>
                </c:pt>
                <c:pt idx="33">
                  <c:v>1203761</c:v>
                </c:pt>
                <c:pt idx="34">
                  <c:v>1169517</c:v>
                </c:pt>
                <c:pt idx="35">
                  <c:v>1078140</c:v>
                </c:pt>
                <c:pt idx="36">
                  <c:v>996267</c:v>
                </c:pt>
                <c:pt idx="37">
                  <c:v>939465</c:v>
                </c:pt>
                <c:pt idx="38">
                  <c:v>925831</c:v>
                </c:pt>
                <c:pt idx="39">
                  <c:v>918578</c:v>
                </c:pt>
                <c:pt idx="40">
                  <c:v>930023</c:v>
                </c:pt>
                <c:pt idx="41">
                  <c:v>940201</c:v>
                </c:pt>
                <c:pt idx="42">
                  <c:v>973701</c:v>
                </c:pt>
                <c:pt idx="43">
                  <c:v>1007259</c:v>
                </c:pt>
                <c:pt idx="44">
                  <c:v>1041007</c:v>
                </c:pt>
                <c:pt idx="45">
                  <c:v>1043637</c:v>
                </c:pt>
                <c:pt idx="46">
                  <c:v>1033540</c:v>
                </c:pt>
                <c:pt idx="47">
                  <c:v>1015934</c:v>
                </c:pt>
                <c:pt idx="48">
                  <c:v>992590</c:v>
                </c:pt>
                <c:pt idx="49">
                  <c:v>960529</c:v>
                </c:pt>
                <c:pt idx="50">
                  <c:v>932220</c:v>
                </c:pt>
                <c:pt idx="51">
                  <c:v>915949</c:v>
                </c:pt>
                <c:pt idx="52">
                  <c:v>871994</c:v>
                </c:pt>
                <c:pt idx="53">
                  <c:v>804807</c:v>
                </c:pt>
                <c:pt idx="54">
                  <c:v>737225</c:v>
                </c:pt>
                <c:pt idx="55">
                  <c:v>698080</c:v>
                </c:pt>
                <c:pt idx="56">
                  <c:v>675610</c:v>
                </c:pt>
                <c:pt idx="57">
                  <c:v>654615</c:v>
                </c:pt>
                <c:pt idx="58">
                  <c:v>661963</c:v>
                </c:pt>
                <c:pt idx="59">
                  <c:v>674472</c:v>
                </c:pt>
                <c:pt idx="60">
                  <c:v>671345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EF-4477-8FAC-57AB9EF4ED24}"/>
            </c:ext>
          </c:extLst>
        </c:ser>
        <c:ser>
          <c:idx val="0"/>
          <c:order val="1"/>
          <c:tx>
            <c:strRef>
              <c:f>'학생수_설립별(1965-)'!$G$1</c:f>
              <c:strCache>
                <c:ptCount val="1"/>
                <c:pt idx="0">
                  <c:v>여자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'학생수_설립별(1965-)'!$G$4:$G$64</c:f>
              <c:numCache>
                <c:formatCode>#,##0_ </c:formatCode>
                <c:ptCount val="61"/>
                <c:pt idx="0">
                  <c:v>142583</c:v>
                </c:pt>
                <c:pt idx="1">
                  <c:v>147409</c:v>
                </c:pt>
                <c:pt idx="2">
                  <c:v>153767</c:v>
                </c:pt>
                <c:pt idx="3">
                  <c:v>169907</c:v>
                </c:pt>
                <c:pt idx="4">
                  <c:v>192570</c:v>
                </c:pt>
                <c:pt idx="5">
                  <c:v>218938</c:v>
                </c:pt>
                <c:pt idx="6">
                  <c:v>244671</c:v>
                </c:pt>
                <c:pt idx="7">
                  <c:v>276985</c:v>
                </c:pt>
                <c:pt idx="8">
                  <c:v>322551</c:v>
                </c:pt>
                <c:pt idx="9">
                  <c:v>375076</c:v>
                </c:pt>
                <c:pt idx="10">
                  <c:v>428454</c:v>
                </c:pt>
                <c:pt idx="11">
                  <c:v>480697</c:v>
                </c:pt>
                <c:pt idx="12">
                  <c:v>529839</c:v>
                </c:pt>
                <c:pt idx="13">
                  <c:v>582999</c:v>
                </c:pt>
                <c:pt idx="14">
                  <c:v>649362</c:v>
                </c:pt>
                <c:pt idx="15">
                  <c:v>722394</c:v>
                </c:pt>
                <c:pt idx="16">
                  <c:v>786346</c:v>
                </c:pt>
                <c:pt idx="17">
                  <c:v>838247</c:v>
                </c:pt>
                <c:pt idx="18">
                  <c:v>897879</c:v>
                </c:pt>
                <c:pt idx="19">
                  <c:v>950078</c:v>
                </c:pt>
                <c:pt idx="20">
                  <c:v>992231</c:v>
                </c:pt>
                <c:pt idx="21">
                  <c:v>1073320</c:v>
                </c:pt>
                <c:pt idx="22">
                  <c:v>1025019</c:v>
                </c:pt>
                <c:pt idx="23">
                  <c:v>1061181</c:v>
                </c:pt>
                <c:pt idx="24">
                  <c:v>1083103</c:v>
                </c:pt>
                <c:pt idx="25">
                  <c:v>1073179</c:v>
                </c:pt>
                <c:pt idx="26">
                  <c:v>1046341</c:v>
                </c:pt>
                <c:pt idx="27">
                  <c:v>1012405</c:v>
                </c:pt>
                <c:pt idx="28">
                  <c:v>990729</c:v>
                </c:pt>
                <c:pt idx="29">
                  <c:v>989380</c:v>
                </c:pt>
                <c:pt idx="30">
                  <c:v>1038596</c:v>
                </c:pt>
                <c:pt idx="31">
                  <c:v>1081507</c:v>
                </c:pt>
                <c:pt idx="32">
                  <c:v>1128098</c:v>
                </c:pt>
                <c:pt idx="33">
                  <c:v>1123119</c:v>
                </c:pt>
                <c:pt idx="34">
                  <c:v>1081623</c:v>
                </c:pt>
                <c:pt idx="35">
                  <c:v>993328</c:v>
                </c:pt>
                <c:pt idx="36">
                  <c:v>914906</c:v>
                </c:pt>
                <c:pt idx="37">
                  <c:v>856044</c:v>
                </c:pt>
                <c:pt idx="38">
                  <c:v>840698</c:v>
                </c:pt>
                <c:pt idx="39">
                  <c:v>827982</c:v>
                </c:pt>
                <c:pt idx="40">
                  <c:v>832873</c:v>
                </c:pt>
                <c:pt idx="41">
                  <c:v>835656</c:v>
                </c:pt>
                <c:pt idx="42">
                  <c:v>867673</c:v>
                </c:pt>
                <c:pt idx="43">
                  <c:v>899719</c:v>
                </c:pt>
                <c:pt idx="44">
                  <c:v>924785</c:v>
                </c:pt>
                <c:pt idx="45">
                  <c:v>918719</c:v>
                </c:pt>
                <c:pt idx="46">
                  <c:v>910258</c:v>
                </c:pt>
                <c:pt idx="47">
                  <c:v>904153</c:v>
                </c:pt>
                <c:pt idx="48">
                  <c:v>900713</c:v>
                </c:pt>
                <c:pt idx="49">
                  <c:v>878843</c:v>
                </c:pt>
                <c:pt idx="50">
                  <c:v>856046</c:v>
                </c:pt>
                <c:pt idx="51">
                  <c:v>836508</c:v>
                </c:pt>
                <c:pt idx="52">
                  <c:v>797705</c:v>
                </c:pt>
                <c:pt idx="53">
                  <c:v>733769</c:v>
                </c:pt>
                <c:pt idx="54">
                  <c:v>673802</c:v>
                </c:pt>
                <c:pt idx="55">
                  <c:v>639232</c:v>
                </c:pt>
                <c:pt idx="56">
                  <c:v>624355</c:v>
                </c:pt>
                <c:pt idx="57">
                  <c:v>607733</c:v>
                </c:pt>
                <c:pt idx="58">
                  <c:v>616306</c:v>
                </c:pt>
                <c:pt idx="59">
                  <c:v>629853</c:v>
                </c:pt>
                <c:pt idx="60">
                  <c:v>628121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EF-4477-8FAC-57AB9EF4E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overlap val="100"/>
        <c:axId val="184870016"/>
        <c:axId val="184871552"/>
      </c:barChart>
      <c:catAx>
        <c:axId val="18487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184871552"/>
        <c:crosses val="autoZero"/>
        <c:auto val="1"/>
        <c:lblAlgn val="ctr"/>
        <c:lblOffset val="100"/>
        <c:tickLblSkip val="5"/>
        <c:noMultiLvlLbl val="0"/>
      </c:catAx>
      <c:valAx>
        <c:axId val="184871552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184870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379156216468854"/>
          <c:y val="0.92847322193654303"/>
          <c:w val="0.55544893820090668"/>
          <c:h val="3.9720874374098103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833" l="0.70000000000000062" r="0.70000000000000062" t="0.75000000000000833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493377829120556"/>
          <c:y val="0.22043988475102047"/>
          <c:w val="0.81747806910817411"/>
          <c:h val="0.5966664513386245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'학생수_설립별(1965-)'!$O$3</c:f>
              <c:strCache>
                <c:ptCount val="1"/>
                <c:pt idx="0">
                  <c:v>여학생 비율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diamond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15875">
                <a:solidFill>
                  <a:schemeClr val="tx2"/>
                </a:solidFill>
              </a:ln>
            </c:spPr>
          </c:marker>
          <c:dLbls>
            <c:dLbl>
              <c:idx val="0"/>
              <c:layout>
                <c:manualLayout>
                  <c:x val="-2.3449629771888268E-2"/>
                  <c:y val="1.2755404893189527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AA6E-4064-88AE-BEAC42F3B69A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AA6E-4064-88AE-BEAC42F3B69A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A6E-4064-88AE-BEAC42F3B69A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A6E-4064-88AE-BEAC42F3B69A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A6E-4064-88AE-BEAC42F3B69A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C02-479A-A719-D4D6F210E8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'학생수_설립별(1965-)'!$O$4:$O$64</c:f>
              <c:numCache>
                <c:formatCode>0.0_ </c:formatCode>
                <c:ptCount val="61"/>
                <c:pt idx="0">
                  <c:v>33.428519849670948</c:v>
                </c:pt>
                <c:pt idx="1">
                  <c:v>33.901154500712934</c:v>
                </c:pt>
                <c:pt idx="2">
                  <c:v>34.793164775787091</c:v>
                </c:pt>
                <c:pt idx="3">
                  <c:v>35.287459449131248</c:v>
                </c:pt>
                <c:pt idx="4">
                  <c:v>36.327039564158532</c:v>
                </c:pt>
                <c:pt idx="5">
                  <c:v>37.084125193518773</c:v>
                </c:pt>
                <c:pt idx="6">
                  <c:v>37.805710930498471</c:v>
                </c:pt>
                <c:pt idx="7">
                  <c:v>37.954433030092503</c:v>
                </c:pt>
                <c:pt idx="8">
                  <c:v>38.430130177119999</c:v>
                </c:pt>
                <c:pt idx="9">
                  <c:v>38.225902942186629</c:v>
                </c:pt>
                <c:pt idx="10">
                  <c:v>38.152049345646596</c:v>
                </c:pt>
                <c:pt idx="11">
                  <c:v>38.343000902944617</c:v>
                </c:pt>
                <c:pt idx="12">
                  <c:v>39.229897823189688</c:v>
                </c:pt>
                <c:pt idx="13">
                  <c:v>40.085851251670817</c:v>
                </c:pt>
                <c:pt idx="14">
                  <c:v>41.483369587090465</c:v>
                </c:pt>
                <c:pt idx="15">
                  <c:v>42.574104545518836</c:v>
                </c:pt>
                <c:pt idx="16">
                  <c:v>43.133800209430518</c:v>
                </c:pt>
                <c:pt idx="17">
                  <c:v>43.608253161317037</c:v>
                </c:pt>
                <c:pt idx="18">
                  <c:v>44.603004600987752</c:v>
                </c:pt>
                <c:pt idx="19">
                  <c:v>45.40611479348366</c:v>
                </c:pt>
                <c:pt idx="20">
                  <c:v>46.090211733359595</c:v>
                </c:pt>
                <c:pt idx="21">
                  <c:v>47.441717788699336</c:v>
                </c:pt>
                <c:pt idx="22">
                  <c:v>45.808366374332778</c:v>
                </c:pt>
                <c:pt idx="23">
                  <c:v>46.126632304347339</c:v>
                </c:pt>
                <c:pt idx="24">
                  <c:v>46.563806123826453</c:v>
                </c:pt>
                <c:pt idx="25">
                  <c:v>46.990812704756884</c:v>
                </c:pt>
                <c:pt idx="26">
                  <c:v>47.32621651155722</c:v>
                </c:pt>
                <c:pt idx="27">
                  <c:v>47.629745014638409</c:v>
                </c:pt>
                <c:pt idx="28">
                  <c:v>47.879577229957327</c:v>
                </c:pt>
                <c:pt idx="29">
                  <c:v>48.008928463115502</c:v>
                </c:pt>
                <c:pt idx="30">
                  <c:v>48.130387231912799</c:v>
                </c:pt>
                <c:pt idx="31">
                  <c:v>48.210387610790676</c:v>
                </c:pt>
                <c:pt idx="32">
                  <c:v>48.276883244712145</c:v>
                </c:pt>
                <c:pt idx="33">
                  <c:v>48.26716461527883</c:v>
                </c:pt>
                <c:pt idx="34">
                  <c:v>48.047789120179104</c:v>
                </c:pt>
                <c:pt idx="35">
                  <c:v>47.952852759492302</c:v>
                </c:pt>
                <c:pt idx="36">
                  <c:v>47.871438116800519</c:v>
                </c:pt>
                <c:pt idx="37">
                  <c:v>47.676954000230573</c:v>
                </c:pt>
                <c:pt idx="38">
                  <c:v>47.590387703796537</c:v>
                </c:pt>
                <c:pt idx="39">
                  <c:v>47.406444668376693</c:v>
                </c:pt>
                <c:pt idx="40">
                  <c:v>47.244590718907979</c:v>
                </c:pt>
                <c:pt idx="41">
                  <c:v>47.056491598141065</c:v>
                </c:pt>
                <c:pt idx="42">
                  <c:v>47.120954243950443</c:v>
                </c:pt>
                <c:pt idx="43">
                  <c:v>47.180355515375638</c:v>
                </c:pt>
                <c:pt idx="44">
                  <c:v>47.043888671843206</c:v>
                </c:pt>
                <c:pt idx="45">
                  <c:v>46.817142251456922</c:v>
                </c:pt>
                <c:pt idx="46">
                  <c:v>46.828837152831724</c:v>
                </c:pt>
                <c:pt idx="47">
                  <c:v>47.089168355392232</c:v>
                </c:pt>
                <c:pt idx="48">
                  <c:v>47.573631901497016</c:v>
                </c:pt>
                <c:pt idx="49">
                  <c:v>47.779513877562557</c:v>
                </c:pt>
                <c:pt idx="50">
                  <c:v>47.870171439819352</c:v>
                </c:pt>
                <c:pt idx="51">
                  <c:v>47.733439393948039</c:v>
                </c:pt>
                <c:pt idx="52">
                  <c:v>47.775377478216136</c:v>
                </c:pt>
                <c:pt idx="53">
                  <c:v>47.691436757105272</c:v>
                </c:pt>
                <c:pt idx="54">
                  <c:v>47.752594386925267</c:v>
                </c:pt>
                <c:pt idx="55">
                  <c:v>47.799765499748744</c:v>
                </c:pt>
                <c:pt idx="56">
                  <c:v>48.028600770020731</c:v>
                </c:pt>
                <c:pt idx="57">
                  <c:v>48.143063560919806</c:v>
                </c:pt>
                <c:pt idx="58">
                  <c:v>48.214108298018651</c:v>
                </c:pt>
                <c:pt idx="59">
                  <c:v>48.289575067563682</c:v>
                </c:pt>
                <c:pt idx="60">
                  <c:v>48.336855292866453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AA6E-4064-88AE-BEAC42F3B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90016"/>
        <c:axId val="184804096"/>
      </c:lineChart>
      <c:catAx>
        <c:axId val="18479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84804096"/>
        <c:crosses val="autoZero"/>
        <c:auto val="1"/>
        <c:lblAlgn val="ctr"/>
        <c:lblOffset val="100"/>
        <c:tickLblSkip val="5"/>
        <c:noMultiLvlLbl val="0"/>
      </c:catAx>
      <c:valAx>
        <c:axId val="184804096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84790016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legend>
      <c:legendPos val="b"/>
      <c:layout>
        <c:manualLayout>
          <c:xMode val="edge"/>
          <c:yMode val="edge"/>
          <c:x val="0.21740592899678238"/>
          <c:y val="0.92959314161020501"/>
          <c:w val="0.60823665334516164"/>
          <c:h val="3.656780402449688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41051859038949E-2"/>
          <c:y val="0.16099837033058978"/>
          <c:w val="0.85586755627080457"/>
          <c:h val="0.70573237974602709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'학생수_시도별(1965-)'!$K$3</c:f>
              <c:strCache>
                <c:ptCount val="1"/>
                <c:pt idx="0">
                  <c:v>서울</c:v>
                </c:pt>
              </c:strCache>
            </c:strRef>
          </c:tx>
          <c:marker>
            <c:symbol val="circle"/>
            <c:size val="6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</c:spPr>
          </c:marker>
          <c:dLbls>
            <c:dLbl>
              <c:idx val="0"/>
              <c:layout>
                <c:manualLayout>
                  <c:x val="-1.590717624074096E-3"/>
                  <c:y val="-7.96390451810487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F1B-4ADB-B2D4-AFF706247CEA}"/>
                </c:ext>
              </c:extLst>
            </c:dLbl>
            <c:dLbl>
              <c:idx val="24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55-40A5-8CC9-FCA40FD0E83D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203,087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735-44FC-952C-CD9CC36E6D0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'학생수_시도별(1965-)'!$K$4:$K$64</c:f>
              <c:numCache>
                <c:formatCode>_(* #,##0_);_(* \(#,##0\);_(* "-"_);_(@_)</c:formatCode>
                <c:ptCount val="61"/>
                <c:pt idx="0">
                  <c:v>123167</c:v>
                </c:pt>
                <c:pt idx="1">
                  <c:v>124908</c:v>
                </c:pt>
                <c:pt idx="2">
                  <c:v>123887</c:v>
                </c:pt>
                <c:pt idx="3">
                  <c:v>135327</c:v>
                </c:pt>
                <c:pt idx="4">
                  <c:v>151099</c:v>
                </c:pt>
                <c:pt idx="5">
                  <c:v>169432</c:v>
                </c:pt>
                <c:pt idx="6">
                  <c:v>179926</c:v>
                </c:pt>
                <c:pt idx="7">
                  <c:v>198274</c:v>
                </c:pt>
                <c:pt idx="8">
                  <c:v>223258</c:v>
                </c:pt>
                <c:pt idx="9">
                  <c:v>254066</c:v>
                </c:pt>
                <c:pt idx="10">
                  <c:v>282126</c:v>
                </c:pt>
                <c:pt idx="11">
                  <c:v>301025</c:v>
                </c:pt>
                <c:pt idx="12">
                  <c:v>316909</c:v>
                </c:pt>
                <c:pt idx="13">
                  <c:v>333496</c:v>
                </c:pt>
                <c:pt idx="14">
                  <c:v>351480</c:v>
                </c:pt>
                <c:pt idx="15">
                  <c:v>370653</c:v>
                </c:pt>
                <c:pt idx="16">
                  <c:v>384725</c:v>
                </c:pt>
                <c:pt idx="17">
                  <c:v>397555</c:v>
                </c:pt>
                <c:pt idx="18">
                  <c:v>420008</c:v>
                </c:pt>
                <c:pt idx="19">
                  <c:v>449541</c:v>
                </c:pt>
                <c:pt idx="20">
                  <c:v>478433</c:v>
                </c:pt>
                <c:pt idx="21">
                  <c:v>507067</c:v>
                </c:pt>
                <c:pt idx="22">
                  <c:v>534271</c:v>
                </c:pt>
                <c:pt idx="23">
                  <c:v>562461</c:v>
                </c:pt>
                <c:pt idx="24">
                  <c:v>580928</c:v>
                </c:pt>
                <c:pt idx="25">
                  <c:v>570516</c:v>
                </c:pt>
                <c:pt idx="26">
                  <c:v>552102</c:v>
                </c:pt>
                <c:pt idx="27">
                  <c:v>533325</c:v>
                </c:pt>
                <c:pt idx="28">
                  <c:v>520643</c:v>
                </c:pt>
                <c:pt idx="29">
                  <c:v>516768</c:v>
                </c:pt>
                <c:pt idx="30">
                  <c:v>533421</c:v>
                </c:pt>
                <c:pt idx="31">
                  <c:v>543575</c:v>
                </c:pt>
                <c:pt idx="32">
                  <c:v>551894</c:v>
                </c:pt>
                <c:pt idx="33">
                  <c:v>532570</c:v>
                </c:pt>
                <c:pt idx="34">
                  <c:v>503096</c:v>
                </c:pt>
                <c:pt idx="35">
                  <c:v>453068</c:v>
                </c:pt>
                <c:pt idx="36">
                  <c:v>410341</c:v>
                </c:pt>
                <c:pt idx="37">
                  <c:v>378168</c:v>
                </c:pt>
                <c:pt idx="38">
                  <c:v>366556</c:v>
                </c:pt>
                <c:pt idx="39">
                  <c:v>356157</c:v>
                </c:pt>
                <c:pt idx="40">
                  <c:v>353023</c:v>
                </c:pt>
                <c:pt idx="41">
                  <c:v>349154</c:v>
                </c:pt>
                <c:pt idx="42">
                  <c:v>355193</c:v>
                </c:pt>
                <c:pt idx="43">
                  <c:v>361942</c:v>
                </c:pt>
                <c:pt idx="44">
                  <c:v>368075</c:v>
                </c:pt>
                <c:pt idx="45">
                  <c:v>362466</c:v>
                </c:pt>
                <c:pt idx="46">
                  <c:v>353632</c:v>
                </c:pt>
                <c:pt idx="47">
                  <c:v>344391</c:v>
                </c:pt>
                <c:pt idx="48">
                  <c:v>334123</c:v>
                </c:pt>
                <c:pt idx="49">
                  <c:v>320398</c:v>
                </c:pt>
                <c:pt idx="50">
                  <c:v>308306</c:v>
                </c:pt>
                <c:pt idx="51">
                  <c:v>299556</c:v>
                </c:pt>
                <c:pt idx="52">
                  <c:v>282968</c:v>
                </c:pt>
                <c:pt idx="53">
                  <c:v>259554</c:v>
                </c:pt>
                <c:pt idx="54">
                  <c:v>236689</c:v>
                </c:pt>
                <c:pt idx="55">
                  <c:v>224316</c:v>
                </c:pt>
                <c:pt idx="56">
                  <c:v>216319</c:v>
                </c:pt>
                <c:pt idx="57">
                  <c:v>207388</c:v>
                </c:pt>
                <c:pt idx="58">
                  <c:v>205784</c:v>
                </c:pt>
                <c:pt idx="59">
                  <c:v>207311</c:v>
                </c:pt>
                <c:pt idx="60">
                  <c:v>203087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FD-41FB-A219-72F0795C3A9F}"/>
            </c:ext>
          </c:extLst>
        </c:ser>
        <c:ser>
          <c:idx val="2"/>
          <c:order val="1"/>
          <c:tx>
            <c:strRef>
              <c:f>'학생수_시도별(1965-)'!$N$3</c:f>
              <c:strCache>
                <c:ptCount val="1"/>
                <c:pt idx="0">
                  <c:v>인천</c:v>
                </c:pt>
              </c:strCache>
            </c:strRef>
          </c:tx>
          <c:marker>
            <c:symbol val="circle"/>
            <c:size val="6"/>
            <c:spPr>
              <a:gradFill>
                <a:gsLst>
                  <a:gs pos="47000">
                    <a:srgbClr val="D8E3F0"/>
                  </a:gs>
                  <a:gs pos="45880">
                    <a:srgbClr val="CBD9EB"/>
                  </a:gs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</c:spPr>
          </c:marker>
          <c:dLbls>
            <c:dLbl>
              <c:idx val="17"/>
              <c:layout>
                <c:manualLayout>
                  <c:x val="-1.1027162170358864E-2"/>
                  <c:y val="-4.07438435624620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8FD-41FB-A219-72F0795C3A9F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75,891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735-44FC-952C-CD9CC36E6D0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'학생수_시도별(1965-)'!$N$4:$N$64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54728</c:v>
                </c:pt>
                <c:pt idx="18">
                  <c:v>56163</c:v>
                </c:pt>
                <c:pt idx="19">
                  <c:v>60707</c:v>
                </c:pt>
                <c:pt idx="20">
                  <c:v>60897</c:v>
                </c:pt>
                <c:pt idx="21">
                  <c:v>66710</c:v>
                </c:pt>
                <c:pt idx="22">
                  <c:v>67310</c:v>
                </c:pt>
                <c:pt idx="23">
                  <c:v>71635</c:v>
                </c:pt>
                <c:pt idx="24">
                  <c:v>74191</c:v>
                </c:pt>
                <c:pt idx="25">
                  <c:v>74149</c:v>
                </c:pt>
                <c:pt idx="26">
                  <c:v>73967</c:v>
                </c:pt>
                <c:pt idx="27">
                  <c:v>73480</c:v>
                </c:pt>
                <c:pt idx="28">
                  <c:v>75372</c:v>
                </c:pt>
                <c:pt idx="29">
                  <c:v>77959</c:v>
                </c:pt>
                <c:pt idx="30">
                  <c:v>89025</c:v>
                </c:pt>
                <c:pt idx="31">
                  <c:v>97084</c:v>
                </c:pt>
                <c:pt idx="32">
                  <c:v>106808</c:v>
                </c:pt>
                <c:pt idx="33">
                  <c:v>112468</c:v>
                </c:pt>
                <c:pt idx="34">
                  <c:v>114024</c:v>
                </c:pt>
                <c:pt idx="35">
                  <c:v>108187</c:v>
                </c:pt>
                <c:pt idx="36">
                  <c:v>103690</c:v>
                </c:pt>
                <c:pt idx="37">
                  <c:v>99275</c:v>
                </c:pt>
                <c:pt idx="38">
                  <c:v>99033</c:v>
                </c:pt>
                <c:pt idx="39">
                  <c:v>98410</c:v>
                </c:pt>
                <c:pt idx="40">
                  <c:v>99762</c:v>
                </c:pt>
                <c:pt idx="41">
                  <c:v>101888</c:v>
                </c:pt>
                <c:pt idx="42">
                  <c:v>106501</c:v>
                </c:pt>
                <c:pt idx="43">
                  <c:v>111480</c:v>
                </c:pt>
                <c:pt idx="44">
                  <c:v>114382</c:v>
                </c:pt>
                <c:pt idx="45">
                  <c:v>113247</c:v>
                </c:pt>
                <c:pt idx="46">
                  <c:v>110409</c:v>
                </c:pt>
                <c:pt idx="47">
                  <c:v>107592</c:v>
                </c:pt>
                <c:pt idx="48">
                  <c:v>105310</c:v>
                </c:pt>
                <c:pt idx="49">
                  <c:v>101513</c:v>
                </c:pt>
                <c:pt idx="50">
                  <c:v>98764</c:v>
                </c:pt>
                <c:pt idx="51">
                  <c:v>96539</c:v>
                </c:pt>
                <c:pt idx="52">
                  <c:v>92195</c:v>
                </c:pt>
                <c:pt idx="53">
                  <c:v>84916</c:v>
                </c:pt>
                <c:pt idx="54">
                  <c:v>78401</c:v>
                </c:pt>
                <c:pt idx="55">
                  <c:v>74886</c:v>
                </c:pt>
                <c:pt idx="56">
                  <c:v>73573</c:v>
                </c:pt>
                <c:pt idx="57">
                  <c:v>71760</c:v>
                </c:pt>
                <c:pt idx="58">
                  <c:v>73603</c:v>
                </c:pt>
                <c:pt idx="59">
                  <c:v>75486</c:v>
                </c:pt>
                <c:pt idx="60">
                  <c:v>75891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8FD-41FB-A219-72F0795C3A9F}"/>
            </c:ext>
          </c:extLst>
        </c:ser>
        <c:ser>
          <c:idx val="3"/>
          <c:order val="2"/>
          <c:tx>
            <c:strRef>
              <c:f>'학생수_시도별(1965-)'!$S$3</c:f>
              <c:strCache>
                <c:ptCount val="1"/>
                <c:pt idx="0">
                  <c:v>경기</c:v>
                </c:pt>
              </c:strCache>
            </c:strRef>
          </c:tx>
          <c:marker>
            <c:symbol val="circle"/>
            <c:size val="6"/>
            <c:spPr>
              <a:gradFill>
                <a:gsLst>
                  <a:gs pos="47000">
                    <a:srgbClr val="D8E3F0"/>
                  </a:gs>
                  <a:gs pos="45880">
                    <a:srgbClr val="CBD9EB"/>
                  </a:gs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</c:spPr>
          </c:marker>
          <c:dLbls>
            <c:dLbl>
              <c:idx val="0"/>
              <c:layout>
                <c:manualLayout>
                  <c:x val="3.1814352481482062E-3"/>
                  <c:y val="-4.8811027691610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F1B-4ADB-B2D4-AFF706247CEA}"/>
                </c:ext>
              </c:extLst>
            </c:dLbl>
            <c:dLbl>
              <c:idx val="46"/>
              <c:layout>
                <c:manualLayout>
                  <c:x val="-3.4842093239137471E-2"/>
                  <c:y val="-3.93180495853235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55-40A5-8CC9-FCA40FD0E83D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360,932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735-44FC-952C-CD9CC36E6D0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'학생수_시도별(1965-)'!$S$4:$S$64</c:f>
              <c:numCache>
                <c:formatCode>_(* #,##0_);_(* \(#,##0\);_(* "-"_);_(@_)</c:formatCode>
                <c:ptCount val="61"/>
                <c:pt idx="0">
                  <c:v>33543</c:v>
                </c:pt>
                <c:pt idx="1">
                  <c:v>31109</c:v>
                </c:pt>
                <c:pt idx="2">
                  <c:v>30060</c:v>
                </c:pt>
                <c:pt idx="3">
                  <c:v>33848</c:v>
                </c:pt>
                <c:pt idx="4">
                  <c:v>39737</c:v>
                </c:pt>
                <c:pt idx="5">
                  <c:v>46501</c:v>
                </c:pt>
                <c:pt idx="6">
                  <c:v>52089</c:v>
                </c:pt>
                <c:pt idx="7">
                  <c:v>60973</c:v>
                </c:pt>
                <c:pt idx="8">
                  <c:v>74022</c:v>
                </c:pt>
                <c:pt idx="9">
                  <c:v>95071</c:v>
                </c:pt>
                <c:pt idx="10">
                  <c:v>115041</c:v>
                </c:pt>
                <c:pt idx="11">
                  <c:v>134501</c:v>
                </c:pt>
                <c:pt idx="12">
                  <c:v>147670</c:v>
                </c:pt>
                <c:pt idx="13">
                  <c:v>163583</c:v>
                </c:pt>
                <c:pt idx="14">
                  <c:v>176454</c:v>
                </c:pt>
                <c:pt idx="15">
                  <c:v>194747</c:v>
                </c:pt>
                <c:pt idx="16">
                  <c:v>213671</c:v>
                </c:pt>
                <c:pt idx="17">
                  <c:v>175141</c:v>
                </c:pt>
                <c:pt idx="18">
                  <c:v>185942</c:v>
                </c:pt>
                <c:pt idx="19">
                  <c:v>193201</c:v>
                </c:pt>
                <c:pt idx="20">
                  <c:v>196128</c:v>
                </c:pt>
                <c:pt idx="21">
                  <c:v>213524</c:v>
                </c:pt>
                <c:pt idx="22">
                  <c:v>212602</c:v>
                </c:pt>
                <c:pt idx="23">
                  <c:v>225853</c:v>
                </c:pt>
                <c:pt idx="24">
                  <c:v>233026</c:v>
                </c:pt>
                <c:pt idx="25">
                  <c:v>232931</c:v>
                </c:pt>
                <c:pt idx="26">
                  <c:v>228868</c:v>
                </c:pt>
                <c:pt idx="27">
                  <c:v>226728</c:v>
                </c:pt>
                <c:pt idx="28">
                  <c:v>228365</c:v>
                </c:pt>
                <c:pt idx="29">
                  <c:v>238488</c:v>
                </c:pt>
                <c:pt idx="30">
                  <c:v>263865</c:v>
                </c:pt>
                <c:pt idx="31">
                  <c:v>294591</c:v>
                </c:pt>
                <c:pt idx="32">
                  <c:v>328091</c:v>
                </c:pt>
                <c:pt idx="33">
                  <c:v>345193</c:v>
                </c:pt>
                <c:pt idx="34">
                  <c:v>351722</c:v>
                </c:pt>
                <c:pt idx="35">
                  <c:v>341998</c:v>
                </c:pt>
                <c:pt idx="36">
                  <c:v>334121</c:v>
                </c:pt>
                <c:pt idx="37">
                  <c:v>329606</c:v>
                </c:pt>
                <c:pt idx="38">
                  <c:v>340105</c:v>
                </c:pt>
                <c:pt idx="39">
                  <c:v>352116</c:v>
                </c:pt>
                <c:pt idx="40">
                  <c:v>369764</c:v>
                </c:pt>
                <c:pt idx="41">
                  <c:v>385461</c:v>
                </c:pt>
                <c:pt idx="42">
                  <c:v>411732</c:v>
                </c:pt>
                <c:pt idx="43">
                  <c:v>436635</c:v>
                </c:pt>
                <c:pt idx="44">
                  <c:v>456897</c:v>
                </c:pt>
                <c:pt idx="45">
                  <c:v>461461</c:v>
                </c:pt>
                <c:pt idx="46">
                  <c:v>462456</c:v>
                </c:pt>
                <c:pt idx="47">
                  <c:v>462490</c:v>
                </c:pt>
                <c:pt idx="48">
                  <c:v>460580</c:v>
                </c:pt>
                <c:pt idx="49">
                  <c:v>452698</c:v>
                </c:pt>
                <c:pt idx="50">
                  <c:v>444554</c:v>
                </c:pt>
                <c:pt idx="51">
                  <c:v>440319</c:v>
                </c:pt>
                <c:pt idx="52">
                  <c:v>422839</c:v>
                </c:pt>
                <c:pt idx="53">
                  <c:v>393008</c:v>
                </c:pt>
                <c:pt idx="54">
                  <c:v>364168</c:v>
                </c:pt>
                <c:pt idx="55">
                  <c:v>350199</c:v>
                </c:pt>
                <c:pt idx="56">
                  <c:v>345024</c:v>
                </c:pt>
                <c:pt idx="57">
                  <c:v>340895</c:v>
                </c:pt>
                <c:pt idx="58">
                  <c:v>349119</c:v>
                </c:pt>
                <c:pt idx="59">
                  <c:v>360516</c:v>
                </c:pt>
                <c:pt idx="60">
                  <c:v>360932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8FD-41FB-A219-72F0795C3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962304"/>
        <c:axId val="186963840"/>
      </c:lineChart>
      <c:catAx>
        <c:axId val="18696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crossAx val="186963840"/>
        <c:crosses val="autoZero"/>
        <c:auto val="1"/>
        <c:lblAlgn val="ctr"/>
        <c:lblOffset val="100"/>
        <c:tickLblSkip val="5"/>
        <c:noMultiLvlLbl val="0"/>
      </c:catAx>
      <c:valAx>
        <c:axId val="186963840"/>
        <c:scaling>
          <c:orientation val="minMax"/>
        </c:scaling>
        <c:delete val="0"/>
        <c:axPos val="l"/>
        <c:majorGridlines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5">
                <a:lumMod val="75000"/>
              </a:schemeClr>
            </a:solidFill>
          </a:ln>
        </c:spPr>
        <c:crossAx val="186962304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lang="ko-KR" altLang="en-US" sz="800" b="1" i="0" u="none" strike="noStrike" kern="1200" baseline="0">
          <a:solidFill>
            <a:srgbClr val="002060"/>
          </a:solidFill>
          <a:latin typeface="+mn-lt"/>
          <a:ea typeface="+mn-ea"/>
          <a:cs typeface="+mn-cs"/>
        </a:defRPr>
      </a:pPr>
      <a:endParaRPr lang="ko-KR"/>
    </a:p>
  </c:txPr>
  <c:printSettings>
    <c:headerFooter/>
    <c:pageMargins b="0.75000000000000644" l="0.70000000000000062" r="0.70000000000000062" t="0.75000000000000644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26811458988E-2"/>
          <c:y val="0.18808487930827458"/>
          <c:w val="0.84729084099848284"/>
          <c:h val="0.66510261627951217"/>
        </c:manualLayout>
      </c:layout>
      <c:lineChart>
        <c:grouping val="standard"/>
        <c:varyColors val="0"/>
        <c:ser>
          <c:idx val="24"/>
          <c:order val="0"/>
          <c:tx>
            <c:strRef>
              <c:f>'학생수_시도별(1965-)'!$D$3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dLbls>
            <c:dLbl>
              <c:idx val="3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7DE-4FAC-A9DC-02502FE264DB}"/>
                </c:ext>
              </c:extLst>
            </c:dLbl>
            <c:dLbl>
              <c:idx val="4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7DE-4FAC-A9DC-02502FE264DB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639,910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583-416A-BF2A-2C38E7A8B315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'학생수_시도별(1965-)'!$D$4:$D$64</c:f>
              <c:numCache>
                <c:formatCode>_(* #,##0_);_(* \(#,##0\);_(* "-"_);_(@_)</c:formatCode>
                <c:ptCount val="61"/>
                <c:pt idx="0">
                  <c:v>156710</c:v>
                </c:pt>
                <c:pt idx="1">
                  <c:v>156017</c:v>
                </c:pt>
                <c:pt idx="2">
                  <c:v>153947</c:v>
                </c:pt>
                <c:pt idx="3">
                  <c:v>169175</c:v>
                </c:pt>
                <c:pt idx="4">
                  <c:v>190836</c:v>
                </c:pt>
                <c:pt idx="5">
                  <c:v>215933</c:v>
                </c:pt>
                <c:pt idx="6">
                  <c:v>232015</c:v>
                </c:pt>
                <c:pt idx="7">
                  <c:v>259247</c:v>
                </c:pt>
                <c:pt idx="8">
                  <c:v>297280</c:v>
                </c:pt>
                <c:pt idx="9">
                  <c:v>349137</c:v>
                </c:pt>
                <c:pt idx="10">
                  <c:v>397167</c:v>
                </c:pt>
                <c:pt idx="11">
                  <c:v>435526</c:v>
                </c:pt>
                <c:pt idx="12">
                  <c:v>464579</c:v>
                </c:pt>
                <c:pt idx="13">
                  <c:v>497079</c:v>
                </c:pt>
                <c:pt idx="14">
                  <c:v>527934</c:v>
                </c:pt>
                <c:pt idx="15">
                  <c:v>565400</c:v>
                </c:pt>
                <c:pt idx="16">
                  <c:v>598396</c:v>
                </c:pt>
                <c:pt idx="17">
                  <c:v>627424</c:v>
                </c:pt>
                <c:pt idx="18">
                  <c:v>662113</c:v>
                </c:pt>
                <c:pt idx="19">
                  <c:v>703449</c:v>
                </c:pt>
                <c:pt idx="20">
                  <c:v>735458</c:v>
                </c:pt>
                <c:pt idx="21">
                  <c:v>787301</c:v>
                </c:pt>
                <c:pt idx="22">
                  <c:v>814183</c:v>
                </c:pt>
                <c:pt idx="23">
                  <c:v>859949</c:v>
                </c:pt>
                <c:pt idx="24">
                  <c:v>888145</c:v>
                </c:pt>
                <c:pt idx="25">
                  <c:v>877596</c:v>
                </c:pt>
                <c:pt idx="26">
                  <c:v>854937</c:v>
                </c:pt>
                <c:pt idx="27">
                  <c:v>833533</c:v>
                </c:pt>
                <c:pt idx="28">
                  <c:v>824380</c:v>
                </c:pt>
                <c:pt idx="29">
                  <c:v>833215</c:v>
                </c:pt>
                <c:pt idx="30">
                  <c:v>886311</c:v>
                </c:pt>
                <c:pt idx="31">
                  <c:v>935250</c:v>
                </c:pt>
                <c:pt idx="32">
                  <c:v>986793</c:v>
                </c:pt>
                <c:pt idx="33">
                  <c:v>990231</c:v>
                </c:pt>
                <c:pt idx="34">
                  <c:v>968842</c:v>
                </c:pt>
                <c:pt idx="35">
                  <c:v>903253</c:v>
                </c:pt>
                <c:pt idx="36">
                  <c:v>848152</c:v>
                </c:pt>
                <c:pt idx="37">
                  <c:v>807049</c:v>
                </c:pt>
                <c:pt idx="38">
                  <c:v>805694</c:v>
                </c:pt>
                <c:pt idx="39">
                  <c:v>806683</c:v>
                </c:pt>
                <c:pt idx="40">
                  <c:v>822549</c:v>
                </c:pt>
                <c:pt idx="41">
                  <c:v>836503</c:v>
                </c:pt>
                <c:pt idx="42">
                  <c:v>873426</c:v>
                </c:pt>
                <c:pt idx="43">
                  <c:v>910057</c:v>
                </c:pt>
                <c:pt idx="44">
                  <c:v>939354</c:v>
                </c:pt>
                <c:pt idx="45">
                  <c:v>937174</c:v>
                </c:pt>
                <c:pt idx="46">
                  <c:v>926497</c:v>
                </c:pt>
                <c:pt idx="47">
                  <c:v>914473</c:v>
                </c:pt>
                <c:pt idx="48">
                  <c:v>900013</c:v>
                </c:pt>
                <c:pt idx="49">
                  <c:v>874609</c:v>
                </c:pt>
                <c:pt idx="50">
                  <c:v>851624</c:v>
                </c:pt>
                <c:pt idx="51">
                  <c:v>836414</c:v>
                </c:pt>
                <c:pt idx="52">
                  <c:v>798002</c:v>
                </c:pt>
                <c:pt idx="53">
                  <c:v>737478</c:v>
                </c:pt>
                <c:pt idx="54">
                  <c:v>679258</c:v>
                </c:pt>
                <c:pt idx="55">
                  <c:v>649401</c:v>
                </c:pt>
                <c:pt idx="56">
                  <c:v>634916</c:v>
                </c:pt>
                <c:pt idx="57">
                  <c:v>620043</c:v>
                </c:pt>
                <c:pt idx="58">
                  <c:v>628506</c:v>
                </c:pt>
                <c:pt idx="59">
                  <c:v>643313</c:v>
                </c:pt>
                <c:pt idx="60">
                  <c:v>639910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8-8CDD-4D47-9235-0302FC81E475}"/>
            </c:ext>
          </c:extLst>
        </c:ser>
        <c:ser>
          <c:idx val="25"/>
          <c:order val="1"/>
          <c:tx>
            <c:strRef>
              <c:f>'학생수_시도별(1965-)'!$E$3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dLbls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153,092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583-416A-BF2A-2C38E7A8B31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'학생수_시도별(1965-)'!$E$4:$E$64</c:f>
              <c:numCache>
                <c:formatCode>_(* #,##0_);_(* \(#,##0\);_(* "-"_);_(@_)</c:formatCode>
                <c:ptCount val="61"/>
                <c:pt idx="0">
                  <c:v>47537</c:v>
                </c:pt>
                <c:pt idx="1">
                  <c:v>47661</c:v>
                </c:pt>
                <c:pt idx="2">
                  <c:v>47416</c:v>
                </c:pt>
                <c:pt idx="3">
                  <c:v>49831</c:v>
                </c:pt>
                <c:pt idx="4">
                  <c:v>54072</c:v>
                </c:pt>
                <c:pt idx="5">
                  <c:v>59832</c:v>
                </c:pt>
                <c:pt idx="6">
                  <c:v>66808</c:v>
                </c:pt>
                <c:pt idx="7">
                  <c:v>75207</c:v>
                </c:pt>
                <c:pt idx="8">
                  <c:v>88235</c:v>
                </c:pt>
                <c:pt idx="9">
                  <c:v>106966</c:v>
                </c:pt>
                <c:pt idx="10">
                  <c:v>127607</c:v>
                </c:pt>
                <c:pt idx="11">
                  <c:v>149411</c:v>
                </c:pt>
                <c:pt idx="12">
                  <c:v>165230</c:v>
                </c:pt>
                <c:pt idx="13">
                  <c:v>180331</c:v>
                </c:pt>
                <c:pt idx="14">
                  <c:v>198337</c:v>
                </c:pt>
                <c:pt idx="15">
                  <c:v>216549</c:v>
                </c:pt>
                <c:pt idx="16">
                  <c:v>236942</c:v>
                </c:pt>
                <c:pt idx="17">
                  <c:v>250054</c:v>
                </c:pt>
                <c:pt idx="18">
                  <c:v>256361</c:v>
                </c:pt>
                <c:pt idx="19">
                  <c:v>259957</c:v>
                </c:pt>
                <c:pt idx="20">
                  <c:v>260050</c:v>
                </c:pt>
                <c:pt idx="21">
                  <c:v>264082</c:v>
                </c:pt>
                <c:pt idx="22">
                  <c:v>246804</c:v>
                </c:pt>
                <c:pt idx="23">
                  <c:v>250354</c:v>
                </c:pt>
                <c:pt idx="24">
                  <c:v>250818</c:v>
                </c:pt>
                <c:pt idx="25">
                  <c:v>245569</c:v>
                </c:pt>
                <c:pt idx="26">
                  <c:v>237947</c:v>
                </c:pt>
                <c:pt idx="27">
                  <c:v>230335</c:v>
                </c:pt>
                <c:pt idx="28">
                  <c:v>226498</c:v>
                </c:pt>
                <c:pt idx="29">
                  <c:v>225570</c:v>
                </c:pt>
                <c:pt idx="30">
                  <c:v>229626</c:v>
                </c:pt>
                <c:pt idx="31">
                  <c:v>233165</c:v>
                </c:pt>
                <c:pt idx="32">
                  <c:v>241032</c:v>
                </c:pt>
                <c:pt idx="33">
                  <c:v>242345</c:v>
                </c:pt>
                <c:pt idx="34">
                  <c:v>235784</c:v>
                </c:pt>
                <c:pt idx="35">
                  <c:v>217278</c:v>
                </c:pt>
                <c:pt idx="36">
                  <c:v>200442</c:v>
                </c:pt>
                <c:pt idx="37">
                  <c:v>189293</c:v>
                </c:pt>
                <c:pt idx="38">
                  <c:v>185122</c:v>
                </c:pt>
                <c:pt idx="39">
                  <c:v>181541</c:v>
                </c:pt>
                <c:pt idx="40">
                  <c:v>180761</c:v>
                </c:pt>
                <c:pt idx="41">
                  <c:v>180522</c:v>
                </c:pt>
                <c:pt idx="42">
                  <c:v>186274</c:v>
                </c:pt>
                <c:pt idx="43">
                  <c:v>193589</c:v>
                </c:pt>
                <c:pt idx="44">
                  <c:v>200835</c:v>
                </c:pt>
                <c:pt idx="45">
                  <c:v>202548</c:v>
                </c:pt>
                <c:pt idx="46">
                  <c:v>202259</c:v>
                </c:pt>
                <c:pt idx="47">
                  <c:v>201568</c:v>
                </c:pt>
                <c:pt idx="48">
                  <c:v>201127</c:v>
                </c:pt>
                <c:pt idx="49">
                  <c:v>197707</c:v>
                </c:pt>
                <c:pt idx="50">
                  <c:v>193500</c:v>
                </c:pt>
                <c:pt idx="51">
                  <c:v>191526</c:v>
                </c:pt>
                <c:pt idx="52">
                  <c:v>184120</c:v>
                </c:pt>
                <c:pt idx="53">
                  <c:v>171784</c:v>
                </c:pt>
                <c:pt idx="54">
                  <c:v>158856</c:v>
                </c:pt>
                <c:pt idx="55">
                  <c:v>152074</c:v>
                </c:pt>
                <c:pt idx="56">
                  <c:v>148575</c:v>
                </c:pt>
                <c:pt idx="57">
                  <c:v>145830</c:v>
                </c:pt>
                <c:pt idx="58">
                  <c:v>148381</c:v>
                </c:pt>
                <c:pt idx="59">
                  <c:v>152690</c:v>
                </c:pt>
                <c:pt idx="60">
                  <c:v>153092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9-8CDD-4D47-9235-0302FC81E475}"/>
            </c:ext>
          </c:extLst>
        </c:ser>
        <c:ser>
          <c:idx val="26"/>
          <c:order val="2"/>
          <c:tx>
            <c:strRef>
              <c:f>'학생수_시도별(1965-)'!$F$3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dLbls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7DE-4FAC-A9DC-02502FE264DB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135,417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583-416A-BF2A-2C38E7A8B315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'학생수_시도별(1965-)'!$F$4:$F$64</c:f>
              <c:numCache>
                <c:formatCode>_(* #,##0_);_(* \(#,##0\);_(* "-"_);_(@_)</c:formatCode>
                <c:ptCount val="61"/>
                <c:pt idx="0">
                  <c:v>71848</c:v>
                </c:pt>
                <c:pt idx="1">
                  <c:v>73438</c:v>
                </c:pt>
                <c:pt idx="2">
                  <c:v>75913</c:v>
                </c:pt>
                <c:pt idx="3">
                  <c:v>80926</c:v>
                </c:pt>
                <c:pt idx="4">
                  <c:v>87766</c:v>
                </c:pt>
                <c:pt idx="5">
                  <c:v>95549</c:v>
                </c:pt>
                <c:pt idx="6">
                  <c:v>106928</c:v>
                </c:pt>
                <c:pt idx="7">
                  <c:v>122784</c:v>
                </c:pt>
                <c:pt idx="8">
                  <c:v>140405</c:v>
                </c:pt>
                <c:pt idx="9">
                  <c:v>160865</c:v>
                </c:pt>
                <c:pt idx="10">
                  <c:v>181292</c:v>
                </c:pt>
                <c:pt idx="11">
                  <c:v>204047</c:v>
                </c:pt>
                <c:pt idx="12">
                  <c:v>220528</c:v>
                </c:pt>
                <c:pt idx="13">
                  <c:v>241005</c:v>
                </c:pt>
                <c:pt idx="14">
                  <c:v>263036</c:v>
                </c:pt>
                <c:pt idx="15">
                  <c:v>289070</c:v>
                </c:pt>
                <c:pt idx="16">
                  <c:v>318395</c:v>
                </c:pt>
                <c:pt idx="17">
                  <c:v>341646</c:v>
                </c:pt>
                <c:pt idx="18">
                  <c:v>358165</c:v>
                </c:pt>
                <c:pt idx="19">
                  <c:v>369913</c:v>
                </c:pt>
                <c:pt idx="20">
                  <c:v>377836</c:v>
                </c:pt>
                <c:pt idx="21">
                  <c:v>389002</c:v>
                </c:pt>
                <c:pt idx="22">
                  <c:v>381166</c:v>
                </c:pt>
                <c:pt idx="23">
                  <c:v>382026</c:v>
                </c:pt>
                <c:pt idx="24">
                  <c:v>377614</c:v>
                </c:pt>
                <c:pt idx="25">
                  <c:v>367019</c:v>
                </c:pt>
                <c:pt idx="26">
                  <c:v>350200</c:v>
                </c:pt>
                <c:pt idx="27">
                  <c:v>323999</c:v>
                </c:pt>
                <c:pt idx="28">
                  <c:v>300332</c:v>
                </c:pt>
                <c:pt idx="29">
                  <c:v>288163</c:v>
                </c:pt>
                <c:pt idx="30">
                  <c:v>295625</c:v>
                </c:pt>
                <c:pt idx="31">
                  <c:v>301705</c:v>
                </c:pt>
                <c:pt idx="32">
                  <c:v>305809</c:v>
                </c:pt>
                <c:pt idx="33">
                  <c:v>300028</c:v>
                </c:pt>
                <c:pt idx="34">
                  <c:v>285901</c:v>
                </c:pt>
                <c:pt idx="35">
                  <c:v>258263</c:v>
                </c:pt>
                <c:pt idx="36">
                  <c:v>231566</c:v>
                </c:pt>
                <c:pt idx="37">
                  <c:v>212009</c:v>
                </c:pt>
                <c:pt idx="38">
                  <c:v>203325</c:v>
                </c:pt>
                <c:pt idx="39">
                  <c:v>196601</c:v>
                </c:pt>
                <c:pt idx="40">
                  <c:v>195495</c:v>
                </c:pt>
                <c:pt idx="41">
                  <c:v>195008</c:v>
                </c:pt>
                <c:pt idx="42">
                  <c:v>200319</c:v>
                </c:pt>
                <c:pt idx="43">
                  <c:v>206841</c:v>
                </c:pt>
                <c:pt idx="44">
                  <c:v>214073</c:v>
                </c:pt>
                <c:pt idx="45">
                  <c:v>215951</c:v>
                </c:pt>
                <c:pt idx="46">
                  <c:v>215998</c:v>
                </c:pt>
                <c:pt idx="47">
                  <c:v>214688</c:v>
                </c:pt>
                <c:pt idx="48">
                  <c:v>213785</c:v>
                </c:pt>
                <c:pt idx="49">
                  <c:v>209307</c:v>
                </c:pt>
                <c:pt idx="50">
                  <c:v>203888</c:v>
                </c:pt>
                <c:pt idx="51">
                  <c:v>199779</c:v>
                </c:pt>
                <c:pt idx="52">
                  <c:v>189756</c:v>
                </c:pt>
                <c:pt idx="53">
                  <c:v>174494</c:v>
                </c:pt>
                <c:pt idx="54">
                  <c:v>158572</c:v>
                </c:pt>
                <c:pt idx="55">
                  <c:v>147656</c:v>
                </c:pt>
                <c:pt idx="56">
                  <c:v>141007</c:v>
                </c:pt>
                <c:pt idx="57">
                  <c:v>134871</c:v>
                </c:pt>
                <c:pt idx="58">
                  <c:v>135453</c:v>
                </c:pt>
                <c:pt idx="59">
                  <c:v>136484</c:v>
                </c:pt>
                <c:pt idx="60">
                  <c:v>135417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A-8CDD-4D47-9235-0302FC81E475}"/>
            </c:ext>
          </c:extLst>
        </c:ser>
        <c:ser>
          <c:idx val="27"/>
          <c:order val="3"/>
          <c:tx>
            <c:strRef>
              <c:f>'학생수_시도별(1965-)'!$G$3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dLbls>
            <c:dLbl>
              <c:idx val="2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7DE-4FAC-A9DC-02502FE264DB}"/>
                </c:ext>
              </c:extLst>
            </c:dLbl>
            <c:dLbl>
              <c:idx val="3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7DE-4FAC-A9DC-02502FE264DB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315,778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583-416A-BF2A-2C38E7A8B315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'학생수_시도별(1965-)'!$G$4:$G$64</c:f>
              <c:numCache>
                <c:formatCode>_(* #,##0_);_(* \(#,##0\);_(* "-"_);_(@_)</c:formatCode>
                <c:ptCount val="61"/>
                <c:pt idx="0">
                  <c:v>129605</c:v>
                </c:pt>
                <c:pt idx="1">
                  <c:v>137284</c:v>
                </c:pt>
                <c:pt idx="2">
                  <c:v>142642</c:v>
                </c:pt>
                <c:pt idx="3">
                  <c:v>155728</c:v>
                </c:pt>
                <c:pt idx="4">
                  <c:v>167533</c:v>
                </c:pt>
                <c:pt idx="5">
                  <c:v>184591</c:v>
                </c:pt>
                <c:pt idx="6">
                  <c:v>202508</c:v>
                </c:pt>
                <c:pt idx="7">
                  <c:v>228284</c:v>
                </c:pt>
                <c:pt idx="8">
                  <c:v>264340</c:v>
                </c:pt>
                <c:pt idx="9">
                  <c:v>308194</c:v>
                </c:pt>
                <c:pt idx="10">
                  <c:v>353135</c:v>
                </c:pt>
                <c:pt idx="11">
                  <c:v>393808</c:v>
                </c:pt>
                <c:pt idx="12">
                  <c:v>423434</c:v>
                </c:pt>
                <c:pt idx="13">
                  <c:v>453624</c:v>
                </c:pt>
                <c:pt idx="14">
                  <c:v>486045</c:v>
                </c:pt>
                <c:pt idx="15">
                  <c:v>528124</c:v>
                </c:pt>
                <c:pt idx="16">
                  <c:v>562992</c:v>
                </c:pt>
                <c:pt idx="17">
                  <c:v>589047</c:v>
                </c:pt>
                <c:pt idx="18">
                  <c:v>617251</c:v>
                </c:pt>
                <c:pt idx="19">
                  <c:v>636097</c:v>
                </c:pt>
                <c:pt idx="20">
                  <c:v>656698</c:v>
                </c:pt>
                <c:pt idx="21">
                  <c:v>697735</c:v>
                </c:pt>
                <c:pt idx="22">
                  <c:v>670437</c:v>
                </c:pt>
                <c:pt idx="23">
                  <c:v>681341</c:v>
                </c:pt>
                <c:pt idx="24">
                  <c:v>682799</c:v>
                </c:pt>
                <c:pt idx="25">
                  <c:v>669928</c:v>
                </c:pt>
                <c:pt idx="26">
                  <c:v>649721</c:v>
                </c:pt>
                <c:pt idx="27">
                  <c:v>626513</c:v>
                </c:pt>
                <c:pt idx="28">
                  <c:v>612068</c:v>
                </c:pt>
                <c:pt idx="29">
                  <c:v>610780</c:v>
                </c:pt>
                <c:pt idx="30">
                  <c:v>641191</c:v>
                </c:pt>
                <c:pt idx="31">
                  <c:v>666691</c:v>
                </c:pt>
                <c:pt idx="32">
                  <c:v>694821</c:v>
                </c:pt>
                <c:pt idx="33">
                  <c:v>687430</c:v>
                </c:pt>
                <c:pt idx="34">
                  <c:v>658406</c:v>
                </c:pt>
                <c:pt idx="35">
                  <c:v>599624</c:v>
                </c:pt>
                <c:pt idx="36">
                  <c:v>546479</c:v>
                </c:pt>
                <c:pt idx="37">
                  <c:v>508250</c:v>
                </c:pt>
                <c:pt idx="38">
                  <c:v>496281</c:v>
                </c:pt>
                <c:pt idx="39">
                  <c:v>487853</c:v>
                </c:pt>
                <c:pt idx="40">
                  <c:v>490704</c:v>
                </c:pt>
                <c:pt idx="41">
                  <c:v>490560</c:v>
                </c:pt>
                <c:pt idx="42">
                  <c:v>505915</c:v>
                </c:pt>
                <c:pt idx="43">
                  <c:v>518691</c:v>
                </c:pt>
                <c:pt idx="44">
                  <c:v>531411</c:v>
                </c:pt>
                <c:pt idx="45">
                  <c:v>526165</c:v>
                </c:pt>
                <c:pt idx="46">
                  <c:v>518655</c:v>
                </c:pt>
                <c:pt idx="47">
                  <c:v>509042</c:v>
                </c:pt>
                <c:pt idx="48">
                  <c:v>498064</c:v>
                </c:pt>
                <c:pt idx="49">
                  <c:v>478554</c:v>
                </c:pt>
                <c:pt idx="50">
                  <c:v>461434</c:v>
                </c:pt>
                <c:pt idx="51">
                  <c:v>448286</c:v>
                </c:pt>
                <c:pt idx="52">
                  <c:v>424800</c:v>
                </c:pt>
                <c:pt idx="53">
                  <c:v>387005</c:v>
                </c:pt>
                <c:pt idx="54">
                  <c:v>352064</c:v>
                </c:pt>
                <c:pt idx="55">
                  <c:v>329696</c:v>
                </c:pt>
                <c:pt idx="56">
                  <c:v>318702</c:v>
                </c:pt>
                <c:pt idx="57">
                  <c:v>306690</c:v>
                </c:pt>
                <c:pt idx="58">
                  <c:v>310538</c:v>
                </c:pt>
                <c:pt idx="59">
                  <c:v>316330</c:v>
                </c:pt>
                <c:pt idx="60">
                  <c:v>315778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B-8CDD-4D47-9235-0302FC81E475}"/>
            </c:ext>
          </c:extLst>
        </c:ser>
        <c:ser>
          <c:idx val="28"/>
          <c:order val="4"/>
          <c:tx>
            <c:strRef>
              <c:f>'학생수_시도별(1965-)'!$H$3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dLbls>
            <c:dLbl>
              <c:idx val="59"/>
              <c:layout>
                <c:manualLayout>
                  <c:x val="-3.1807140166369122E-3"/>
                  <c:y val="-2.8782640702022338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36,558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583-416A-BF2A-2C38E7A8B31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'학생수_시도별(1965-)'!$H$4:$H$64</c:f>
              <c:numCache>
                <c:formatCode>_(* #,##0_);_(* \(#,##0\);_(* "-"_);_(@_)</c:formatCode>
                <c:ptCount val="61"/>
                <c:pt idx="0">
                  <c:v>15138</c:v>
                </c:pt>
                <c:pt idx="1">
                  <c:v>14360</c:v>
                </c:pt>
                <c:pt idx="2">
                  <c:v>15751</c:v>
                </c:pt>
                <c:pt idx="3">
                  <c:v>19176</c:v>
                </c:pt>
                <c:pt idx="4">
                  <c:v>22728</c:v>
                </c:pt>
                <c:pt idx="5">
                  <c:v>26408</c:v>
                </c:pt>
                <c:pt idx="6">
                  <c:v>29636</c:v>
                </c:pt>
                <c:pt idx="7">
                  <c:v>33546</c:v>
                </c:pt>
                <c:pt idx="8">
                  <c:v>37245</c:v>
                </c:pt>
                <c:pt idx="9">
                  <c:v>42634</c:v>
                </c:pt>
                <c:pt idx="10">
                  <c:v>48906</c:v>
                </c:pt>
                <c:pt idx="11">
                  <c:v>54061</c:v>
                </c:pt>
                <c:pt idx="12">
                  <c:v>58117</c:v>
                </c:pt>
                <c:pt idx="13">
                  <c:v>61826</c:v>
                </c:pt>
                <c:pt idx="14">
                  <c:v>67717</c:v>
                </c:pt>
                <c:pt idx="15">
                  <c:v>73385</c:v>
                </c:pt>
                <c:pt idx="16">
                  <c:v>80315</c:v>
                </c:pt>
                <c:pt idx="17">
                  <c:v>86597</c:v>
                </c:pt>
                <c:pt idx="18">
                  <c:v>90838</c:v>
                </c:pt>
                <c:pt idx="19">
                  <c:v>93467</c:v>
                </c:pt>
                <c:pt idx="20">
                  <c:v>92581</c:v>
                </c:pt>
                <c:pt idx="21">
                  <c:v>93001</c:v>
                </c:pt>
                <c:pt idx="22">
                  <c:v>92878</c:v>
                </c:pt>
                <c:pt idx="23">
                  <c:v>94207</c:v>
                </c:pt>
                <c:pt idx="24">
                  <c:v>94434</c:v>
                </c:pt>
                <c:pt idx="25">
                  <c:v>92548</c:v>
                </c:pt>
                <c:pt idx="26">
                  <c:v>88031</c:v>
                </c:pt>
                <c:pt idx="27">
                  <c:v>82483</c:v>
                </c:pt>
                <c:pt idx="28">
                  <c:v>78783</c:v>
                </c:pt>
                <c:pt idx="29">
                  <c:v>77257</c:v>
                </c:pt>
                <c:pt idx="30">
                  <c:v>78771</c:v>
                </c:pt>
                <c:pt idx="31">
                  <c:v>79697</c:v>
                </c:pt>
                <c:pt idx="32">
                  <c:v>80594</c:v>
                </c:pt>
                <c:pt idx="33">
                  <c:v>79559</c:v>
                </c:pt>
                <c:pt idx="34">
                  <c:v>76224</c:v>
                </c:pt>
                <c:pt idx="35">
                  <c:v>69185</c:v>
                </c:pt>
                <c:pt idx="36">
                  <c:v>63029</c:v>
                </c:pt>
                <c:pt idx="37">
                  <c:v>58679</c:v>
                </c:pt>
                <c:pt idx="38">
                  <c:v>56692</c:v>
                </c:pt>
                <c:pt idx="39">
                  <c:v>55002</c:v>
                </c:pt>
                <c:pt idx="40">
                  <c:v>54352</c:v>
                </c:pt>
                <c:pt idx="41">
                  <c:v>53749</c:v>
                </c:pt>
                <c:pt idx="42">
                  <c:v>54504</c:v>
                </c:pt>
                <c:pt idx="43">
                  <c:v>55496</c:v>
                </c:pt>
                <c:pt idx="44">
                  <c:v>56683</c:v>
                </c:pt>
                <c:pt idx="45">
                  <c:v>56711</c:v>
                </c:pt>
                <c:pt idx="46">
                  <c:v>56520</c:v>
                </c:pt>
                <c:pt idx="47">
                  <c:v>56519</c:v>
                </c:pt>
                <c:pt idx="48">
                  <c:v>56601</c:v>
                </c:pt>
                <c:pt idx="49">
                  <c:v>55974</c:v>
                </c:pt>
                <c:pt idx="50">
                  <c:v>54836</c:v>
                </c:pt>
                <c:pt idx="51">
                  <c:v>53516</c:v>
                </c:pt>
                <c:pt idx="52">
                  <c:v>50599</c:v>
                </c:pt>
                <c:pt idx="53">
                  <c:v>46727</c:v>
                </c:pt>
                <c:pt idx="54">
                  <c:v>42570</c:v>
                </c:pt>
                <c:pt idx="55">
                  <c:v>39806</c:v>
                </c:pt>
                <c:pt idx="56">
                  <c:v>38374</c:v>
                </c:pt>
                <c:pt idx="57">
                  <c:v>36821</c:v>
                </c:pt>
                <c:pt idx="58">
                  <c:v>36808</c:v>
                </c:pt>
                <c:pt idx="59">
                  <c:v>36675</c:v>
                </c:pt>
                <c:pt idx="60">
                  <c:v>36558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C-8CDD-4D47-9235-0302FC81E475}"/>
            </c:ext>
          </c:extLst>
        </c:ser>
        <c:ser>
          <c:idx val="29"/>
          <c:order val="5"/>
          <c:tx>
            <c:strRef>
              <c:f>'학생수_시도별(1965-)'!$I$3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dLbls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18,711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583-416A-BF2A-2C38E7A8B31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'학생수_시도별(1965-)'!$I$4:$I$64</c:f>
              <c:numCache>
                <c:formatCode>_(* #,##0_);_(* \(#,##0\);_(* "-"_);_(@_)</c:formatCode>
                <c:ptCount val="61"/>
                <c:pt idx="0">
                  <c:v>5693</c:v>
                </c:pt>
                <c:pt idx="1">
                  <c:v>6060</c:v>
                </c:pt>
                <c:pt idx="2">
                  <c:v>6277</c:v>
                </c:pt>
                <c:pt idx="3">
                  <c:v>6658</c:v>
                </c:pt>
                <c:pt idx="4">
                  <c:v>7166</c:v>
                </c:pt>
                <c:pt idx="5">
                  <c:v>8069</c:v>
                </c:pt>
                <c:pt idx="6">
                  <c:v>9285</c:v>
                </c:pt>
                <c:pt idx="7">
                  <c:v>10715</c:v>
                </c:pt>
                <c:pt idx="8">
                  <c:v>11813</c:v>
                </c:pt>
                <c:pt idx="9">
                  <c:v>13413</c:v>
                </c:pt>
                <c:pt idx="10">
                  <c:v>14910</c:v>
                </c:pt>
                <c:pt idx="11">
                  <c:v>16823</c:v>
                </c:pt>
                <c:pt idx="12">
                  <c:v>18712</c:v>
                </c:pt>
                <c:pt idx="13">
                  <c:v>20511</c:v>
                </c:pt>
                <c:pt idx="14">
                  <c:v>22286</c:v>
                </c:pt>
                <c:pt idx="15">
                  <c:v>24264</c:v>
                </c:pt>
                <c:pt idx="16">
                  <c:v>25999</c:v>
                </c:pt>
                <c:pt idx="17">
                  <c:v>27453</c:v>
                </c:pt>
                <c:pt idx="18">
                  <c:v>28318</c:v>
                </c:pt>
                <c:pt idx="19">
                  <c:v>29518</c:v>
                </c:pt>
                <c:pt idx="20">
                  <c:v>30179</c:v>
                </c:pt>
                <c:pt idx="21">
                  <c:v>31276</c:v>
                </c:pt>
                <c:pt idx="22">
                  <c:v>32156</c:v>
                </c:pt>
                <c:pt idx="23">
                  <c:v>32705</c:v>
                </c:pt>
                <c:pt idx="24">
                  <c:v>32252</c:v>
                </c:pt>
                <c:pt idx="25">
                  <c:v>31146</c:v>
                </c:pt>
                <c:pt idx="26">
                  <c:v>30076</c:v>
                </c:pt>
                <c:pt idx="27">
                  <c:v>28710</c:v>
                </c:pt>
                <c:pt idx="28">
                  <c:v>27149</c:v>
                </c:pt>
                <c:pt idx="29">
                  <c:v>25840</c:v>
                </c:pt>
                <c:pt idx="30">
                  <c:v>26356</c:v>
                </c:pt>
                <c:pt idx="31">
                  <c:v>26799</c:v>
                </c:pt>
                <c:pt idx="32">
                  <c:v>27676</c:v>
                </c:pt>
                <c:pt idx="33">
                  <c:v>27287</c:v>
                </c:pt>
                <c:pt idx="34">
                  <c:v>25983</c:v>
                </c:pt>
                <c:pt idx="35">
                  <c:v>23865</c:v>
                </c:pt>
                <c:pt idx="36">
                  <c:v>21505</c:v>
                </c:pt>
                <c:pt idx="37">
                  <c:v>20229</c:v>
                </c:pt>
                <c:pt idx="38">
                  <c:v>19415</c:v>
                </c:pt>
                <c:pt idx="39">
                  <c:v>18880</c:v>
                </c:pt>
                <c:pt idx="40">
                  <c:v>19035</c:v>
                </c:pt>
                <c:pt idx="41">
                  <c:v>19515</c:v>
                </c:pt>
                <c:pt idx="42">
                  <c:v>20936</c:v>
                </c:pt>
                <c:pt idx="43">
                  <c:v>22304</c:v>
                </c:pt>
                <c:pt idx="44">
                  <c:v>23436</c:v>
                </c:pt>
                <c:pt idx="45">
                  <c:v>23807</c:v>
                </c:pt>
                <c:pt idx="46">
                  <c:v>23869</c:v>
                </c:pt>
                <c:pt idx="47">
                  <c:v>23797</c:v>
                </c:pt>
                <c:pt idx="48">
                  <c:v>23713</c:v>
                </c:pt>
                <c:pt idx="49">
                  <c:v>23221</c:v>
                </c:pt>
                <c:pt idx="50">
                  <c:v>22984</c:v>
                </c:pt>
                <c:pt idx="51">
                  <c:v>22936</c:v>
                </c:pt>
                <c:pt idx="52">
                  <c:v>22422</c:v>
                </c:pt>
                <c:pt idx="53">
                  <c:v>21088</c:v>
                </c:pt>
                <c:pt idx="54">
                  <c:v>19707</c:v>
                </c:pt>
                <c:pt idx="55">
                  <c:v>18679</c:v>
                </c:pt>
                <c:pt idx="56">
                  <c:v>18391</c:v>
                </c:pt>
                <c:pt idx="57">
                  <c:v>18093</c:v>
                </c:pt>
                <c:pt idx="58">
                  <c:v>18583</c:v>
                </c:pt>
                <c:pt idx="59">
                  <c:v>18833</c:v>
                </c:pt>
                <c:pt idx="60">
                  <c:v>18711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D-8CDD-4D47-9235-0302FC81E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44064"/>
        <c:axId val="202261248"/>
      </c:lineChart>
      <c:catAx>
        <c:axId val="20194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2261248"/>
        <c:crosses val="autoZero"/>
        <c:auto val="1"/>
        <c:lblAlgn val="ctr"/>
        <c:lblOffset val="100"/>
        <c:tickLblSkip val="5"/>
        <c:noMultiLvlLbl val="0"/>
      </c:catAx>
      <c:valAx>
        <c:axId val="202261248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194406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14075829383886307"/>
          <c:y val="0.92664191366323456"/>
          <c:w val="0.75323854660347889"/>
          <c:h val="4.898021893604781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26811458988E-2"/>
          <c:y val="0.18808487930827458"/>
          <c:w val="0.86599569603563198"/>
          <c:h val="0.66510261627951217"/>
        </c:manualLayout>
      </c:layout>
      <c:lineChart>
        <c:grouping val="standard"/>
        <c:varyColors val="0"/>
        <c:ser>
          <c:idx val="24"/>
          <c:order val="0"/>
          <c:tx>
            <c:strRef>
              <c:f>'학생수_시도별(1965-)'!$P$3</c:f>
              <c:strCache>
                <c:ptCount val="1"/>
                <c:pt idx="0">
                  <c:v>대전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dLbls>
            <c:dLbl>
              <c:idx val="24"/>
              <c:layout>
                <c:manualLayout>
                  <c:x val="-1.1058451816745713E-2"/>
                  <c:y val="3.23764368371619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5-BFAF-4547-A492-A2C9A2C8EA4E}"/>
                </c:ext>
              </c:extLst>
            </c:dLbl>
            <c:dLbl>
              <c:idx val="59"/>
              <c:layout>
                <c:manualLayout>
                  <c:x val="-1.4451784683333562E-16"/>
                  <c:y val="3.7787534874125735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38,605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9FE-4877-A5B5-9D01AFBD599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'학생수_시도별(1965-)'!$P$4:$P$64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59690</c:v>
                </c:pt>
                <c:pt idx="25">
                  <c:v>59268</c:v>
                </c:pt>
                <c:pt idx="26">
                  <c:v>57928</c:v>
                </c:pt>
                <c:pt idx="27">
                  <c:v>59262</c:v>
                </c:pt>
                <c:pt idx="28">
                  <c:v>61176</c:v>
                </c:pt>
                <c:pt idx="29">
                  <c:v>63784</c:v>
                </c:pt>
                <c:pt idx="30">
                  <c:v>65114</c:v>
                </c:pt>
                <c:pt idx="31">
                  <c:v>67447</c:v>
                </c:pt>
                <c:pt idx="32">
                  <c:v>71384</c:v>
                </c:pt>
                <c:pt idx="33">
                  <c:v>73279</c:v>
                </c:pt>
                <c:pt idx="34">
                  <c:v>71694</c:v>
                </c:pt>
                <c:pt idx="35">
                  <c:v>66432</c:v>
                </c:pt>
                <c:pt idx="36">
                  <c:v>61636</c:v>
                </c:pt>
                <c:pt idx="37">
                  <c:v>58804</c:v>
                </c:pt>
                <c:pt idx="38">
                  <c:v>57989</c:v>
                </c:pt>
                <c:pt idx="39">
                  <c:v>57617</c:v>
                </c:pt>
                <c:pt idx="40">
                  <c:v>58205</c:v>
                </c:pt>
                <c:pt idx="41">
                  <c:v>58618</c:v>
                </c:pt>
                <c:pt idx="42">
                  <c:v>60828</c:v>
                </c:pt>
                <c:pt idx="43">
                  <c:v>63038</c:v>
                </c:pt>
                <c:pt idx="44">
                  <c:v>64931</c:v>
                </c:pt>
                <c:pt idx="45">
                  <c:v>64794</c:v>
                </c:pt>
                <c:pt idx="46">
                  <c:v>64132</c:v>
                </c:pt>
                <c:pt idx="47">
                  <c:v>63496</c:v>
                </c:pt>
                <c:pt idx="48">
                  <c:v>62812</c:v>
                </c:pt>
                <c:pt idx="49">
                  <c:v>61009</c:v>
                </c:pt>
                <c:pt idx="50">
                  <c:v>58598</c:v>
                </c:pt>
                <c:pt idx="51">
                  <c:v>57087</c:v>
                </c:pt>
                <c:pt idx="52">
                  <c:v>53770</c:v>
                </c:pt>
                <c:pt idx="53">
                  <c:v>49332</c:v>
                </c:pt>
                <c:pt idx="54">
                  <c:v>44895</c:v>
                </c:pt>
                <c:pt idx="55">
                  <c:v>42488</c:v>
                </c:pt>
                <c:pt idx="56">
                  <c:v>40840</c:v>
                </c:pt>
                <c:pt idx="57">
                  <c:v>39153</c:v>
                </c:pt>
                <c:pt idx="58">
                  <c:v>39014</c:v>
                </c:pt>
                <c:pt idx="59">
                  <c:v>39339</c:v>
                </c:pt>
                <c:pt idx="60">
                  <c:v>38605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AF-4547-A492-A2C9A2C8EA4E}"/>
            </c:ext>
          </c:extLst>
        </c:ser>
        <c:ser>
          <c:idx val="25"/>
          <c:order val="1"/>
          <c:tx>
            <c:strRef>
              <c:f>'학생수_시도별(1965-)'!$V$3</c:f>
              <c:strCache>
                <c:ptCount val="1"/>
                <c:pt idx="0">
                  <c:v>충남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dLbls>
            <c:dLbl>
              <c:idx val="0"/>
              <c:layout>
                <c:manualLayout>
                  <c:x val="-4.7393364928909956E-3"/>
                  <c:y val="-3.5074473240258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3-BFAF-4547-A492-A2C9A2C8EA4E}"/>
                </c:ext>
              </c:extLst>
            </c:dLbl>
            <c:dLbl>
              <c:idx val="23"/>
              <c:layout>
                <c:manualLayout>
                  <c:x val="-5.7924554652602808E-17"/>
                  <c:y val="-1.07921456123873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A-BFAF-4547-A492-A2C9A2C8EA4E}"/>
                </c:ext>
              </c:extLst>
            </c:dLbl>
            <c:dLbl>
              <c:idx val="24"/>
              <c:layout>
                <c:manualLayout>
                  <c:x val="0"/>
                  <c:y val="-2.4282327627871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B-BFAF-4547-A492-A2C9A2C8EA4E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US" altLang="ko-KR"/>
                      <a:t>59,648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9FE-4877-A5B5-9D01AFBD599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'학생수_시도별(1965-)'!$V$4:$V$64</c:f>
              <c:numCache>
                <c:formatCode>_(* #,##0_);_(* \(#,##0\);_(* "-"_);_(@_)</c:formatCode>
                <c:ptCount val="61"/>
                <c:pt idx="0">
                  <c:v>31391</c:v>
                </c:pt>
                <c:pt idx="1">
                  <c:v>32361</c:v>
                </c:pt>
                <c:pt idx="2">
                  <c:v>31976</c:v>
                </c:pt>
                <c:pt idx="3">
                  <c:v>32923</c:v>
                </c:pt>
                <c:pt idx="4">
                  <c:v>35054</c:v>
                </c:pt>
                <c:pt idx="5">
                  <c:v>38831</c:v>
                </c:pt>
                <c:pt idx="6">
                  <c:v>43984</c:v>
                </c:pt>
                <c:pt idx="7">
                  <c:v>50471</c:v>
                </c:pt>
                <c:pt idx="8">
                  <c:v>60208</c:v>
                </c:pt>
                <c:pt idx="9">
                  <c:v>72906</c:v>
                </c:pt>
                <c:pt idx="10">
                  <c:v>86002</c:v>
                </c:pt>
                <c:pt idx="11">
                  <c:v>101724</c:v>
                </c:pt>
                <c:pt idx="12">
                  <c:v>114033</c:v>
                </c:pt>
                <c:pt idx="13">
                  <c:v>126131</c:v>
                </c:pt>
                <c:pt idx="14">
                  <c:v>138439</c:v>
                </c:pt>
                <c:pt idx="15">
                  <c:v>150291</c:v>
                </c:pt>
                <c:pt idx="16">
                  <c:v>162295</c:v>
                </c:pt>
                <c:pt idx="17">
                  <c:v>171673</c:v>
                </c:pt>
                <c:pt idx="18">
                  <c:v>176543</c:v>
                </c:pt>
                <c:pt idx="19">
                  <c:v>179263</c:v>
                </c:pt>
                <c:pt idx="20">
                  <c:v>179461</c:v>
                </c:pt>
                <c:pt idx="21">
                  <c:v>182313</c:v>
                </c:pt>
                <c:pt idx="22">
                  <c:v>170425</c:v>
                </c:pt>
                <c:pt idx="23">
                  <c:v>173770</c:v>
                </c:pt>
                <c:pt idx="24">
                  <c:v>114855</c:v>
                </c:pt>
                <c:pt idx="25">
                  <c:v>111604</c:v>
                </c:pt>
                <c:pt idx="26">
                  <c:v>107937</c:v>
                </c:pt>
                <c:pt idx="27">
                  <c:v>102190</c:v>
                </c:pt>
                <c:pt idx="28">
                  <c:v>98102</c:v>
                </c:pt>
                <c:pt idx="29">
                  <c:v>95032</c:v>
                </c:pt>
                <c:pt idx="30">
                  <c:v>96099</c:v>
                </c:pt>
                <c:pt idx="31">
                  <c:v>96081</c:v>
                </c:pt>
                <c:pt idx="32">
                  <c:v>97446</c:v>
                </c:pt>
                <c:pt idx="33">
                  <c:v>96303</c:v>
                </c:pt>
                <c:pt idx="34">
                  <c:v>93093</c:v>
                </c:pt>
                <c:pt idx="35">
                  <c:v>84959</c:v>
                </c:pt>
                <c:pt idx="36">
                  <c:v>77687</c:v>
                </c:pt>
                <c:pt idx="37">
                  <c:v>72464</c:v>
                </c:pt>
                <c:pt idx="38">
                  <c:v>70439</c:v>
                </c:pt>
                <c:pt idx="39">
                  <c:v>68677</c:v>
                </c:pt>
                <c:pt idx="40">
                  <c:v>68059</c:v>
                </c:pt>
                <c:pt idx="41">
                  <c:v>67466</c:v>
                </c:pt>
                <c:pt idx="42">
                  <c:v>69373</c:v>
                </c:pt>
                <c:pt idx="43">
                  <c:v>72153</c:v>
                </c:pt>
                <c:pt idx="44">
                  <c:v>75306</c:v>
                </c:pt>
                <c:pt idx="45">
                  <c:v>76857</c:v>
                </c:pt>
                <c:pt idx="46">
                  <c:v>77453</c:v>
                </c:pt>
                <c:pt idx="47">
                  <c:v>78005</c:v>
                </c:pt>
                <c:pt idx="48">
                  <c:v>75837</c:v>
                </c:pt>
                <c:pt idx="49">
                  <c:v>74903</c:v>
                </c:pt>
                <c:pt idx="50">
                  <c:v>73563</c:v>
                </c:pt>
                <c:pt idx="51">
                  <c:v>73039</c:v>
                </c:pt>
                <c:pt idx="52">
                  <c:v>70405</c:v>
                </c:pt>
                <c:pt idx="53">
                  <c:v>65509</c:v>
                </c:pt>
                <c:pt idx="54">
                  <c:v>60433</c:v>
                </c:pt>
                <c:pt idx="55">
                  <c:v>57791</c:v>
                </c:pt>
                <c:pt idx="56">
                  <c:v>56671</c:v>
                </c:pt>
                <c:pt idx="57">
                  <c:v>56081</c:v>
                </c:pt>
                <c:pt idx="58">
                  <c:v>57343</c:v>
                </c:pt>
                <c:pt idx="59">
                  <c:v>59239</c:v>
                </c:pt>
                <c:pt idx="60">
                  <c:v>59648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AF-4547-A492-A2C9A2C8EA4E}"/>
            </c:ext>
          </c:extLst>
        </c:ser>
        <c:ser>
          <c:idx val="26"/>
          <c:order val="2"/>
          <c:tx>
            <c:strRef>
              <c:f>'학생수_시도별(1965-)'!$U$3</c:f>
              <c:strCache>
                <c:ptCount val="1"/>
                <c:pt idx="0">
                  <c:v>충북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dLbls>
            <c:dLbl>
              <c:idx val="0"/>
              <c:layout>
                <c:manualLayout>
                  <c:x val="0"/>
                  <c:y val="-2.4282327627871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4-BFAF-4547-A492-A2C9A2C8EA4E}"/>
                </c:ext>
              </c:extLst>
            </c:dLbl>
            <c:dLbl>
              <c:idx val="59"/>
              <c:layout>
                <c:manualLayout>
                  <c:x val="-1.4451784683333562E-16"/>
                  <c:y val="-3.1489612395104817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40,497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9FE-4877-A5B5-9D01AFBD599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'학생수_시도별(1965-)'!$U$4:$U$64</c:f>
              <c:numCache>
                <c:formatCode>_(* #,##0_);_(* \(#,##0\);_(* "-"_);_(@_)</c:formatCode>
                <c:ptCount val="61"/>
                <c:pt idx="0">
                  <c:v>16146</c:v>
                </c:pt>
                <c:pt idx="1">
                  <c:v>15300</c:v>
                </c:pt>
                <c:pt idx="2">
                  <c:v>15440</c:v>
                </c:pt>
                <c:pt idx="3">
                  <c:v>16908</c:v>
                </c:pt>
                <c:pt idx="4">
                  <c:v>19018</c:v>
                </c:pt>
                <c:pt idx="5">
                  <c:v>21001</c:v>
                </c:pt>
                <c:pt idx="6">
                  <c:v>22824</c:v>
                </c:pt>
                <c:pt idx="7">
                  <c:v>24736</c:v>
                </c:pt>
                <c:pt idx="8">
                  <c:v>28027</c:v>
                </c:pt>
                <c:pt idx="9">
                  <c:v>34060</c:v>
                </c:pt>
                <c:pt idx="10">
                  <c:v>41605</c:v>
                </c:pt>
                <c:pt idx="11">
                  <c:v>47687</c:v>
                </c:pt>
                <c:pt idx="12">
                  <c:v>51197</c:v>
                </c:pt>
                <c:pt idx="13">
                  <c:v>54200</c:v>
                </c:pt>
                <c:pt idx="14">
                  <c:v>59898</c:v>
                </c:pt>
                <c:pt idx="15">
                  <c:v>66258</c:v>
                </c:pt>
                <c:pt idx="16">
                  <c:v>74647</c:v>
                </c:pt>
                <c:pt idx="17">
                  <c:v>78381</c:v>
                </c:pt>
                <c:pt idx="18">
                  <c:v>79818</c:v>
                </c:pt>
                <c:pt idx="19">
                  <c:v>80694</c:v>
                </c:pt>
                <c:pt idx="20">
                  <c:v>80589</c:v>
                </c:pt>
                <c:pt idx="21">
                  <c:v>81769</c:v>
                </c:pt>
                <c:pt idx="22">
                  <c:v>76379</c:v>
                </c:pt>
                <c:pt idx="23">
                  <c:v>76584</c:v>
                </c:pt>
                <c:pt idx="24">
                  <c:v>76273</c:v>
                </c:pt>
                <c:pt idx="25">
                  <c:v>74697</c:v>
                </c:pt>
                <c:pt idx="26">
                  <c:v>72082</c:v>
                </c:pt>
                <c:pt idx="27">
                  <c:v>68883</c:v>
                </c:pt>
                <c:pt idx="28">
                  <c:v>67220</c:v>
                </c:pt>
                <c:pt idx="29">
                  <c:v>66754</c:v>
                </c:pt>
                <c:pt idx="30">
                  <c:v>68413</c:v>
                </c:pt>
                <c:pt idx="31">
                  <c:v>69637</c:v>
                </c:pt>
                <c:pt idx="32">
                  <c:v>72202</c:v>
                </c:pt>
                <c:pt idx="33">
                  <c:v>72763</c:v>
                </c:pt>
                <c:pt idx="34">
                  <c:v>70997</c:v>
                </c:pt>
                <c:pt idx="35">
                  <c:v>65887</c:v>
                </c:pt>
                <c:pt idx="36">
                  <c:v>61119</c:v>
                </c:pt>
                <c:pt idx="37">
                  <c:v>58025</c:v>
                </c:pt>
                <c:pt idx="38">
                  <c:v>56694</c:v>
                </c:pt>
                <c:pt idx="39">
                  <c:v>55247</c:v>
                </c:pt>
                <c:pt idx="40">
                  <c:v>54497</c:v>
                </c:pt>
                <c:pt idx="41">
                  <c:v>54438</c:v>
                </c:pt>
                <c:pt idx="42">
                  <c:v>56073</c:v>
                </c:pt>
                <c:pt idx="43">
                  <c:v>58398</c:v>
                </c:pt>
                <c:pt idx="44">
                  <c:v>60598</c:v>
                </c:pt>
                <c:pt idx="45">
                  <c:v>60897</c:v>
                </c:pt>
                <c:pt idx="46">
                  <c:v>60674</c:v>
                </c:pt>
                <c:pt idx="47">
                  <c:v>60067</c:v>
                </c:pt>
                <c:pt idx="48">
                  <c:v>58950</c:v>
                </c:pt>
                <c:pt idx="49">
                  <c:v>57924</c:v>
                </c:pt>
                <c:pt idx="50">
                  <c:v>56227</c:v>
                </c:pt>
                <c:pt idx="51">
                  <c:v>54937</c:v>
                </c:pt>
                <c:pt idx="52">
                  <c:v>52306</c:v>
                </c:pt>
                <c:pt idx="53">
                  <c:v>48369</c:v>
                </c:pt>
                <c:pt idx="54">
                  <c:v>44053</c:v>
                </c:pt>
                <c:pt idx="55">
                  <c:v>41549</c:v>
                </c:pt>
                <c:pt idx="56">
                  <c:v>40246</c:v>
                </c:pt>
                <c:pt idx="57">
                  <c:v>39112</c:v>
                </c:pt>
                <c:pt idx="58">
                  <c:v>39580</c:v>
                </c:pt>
                <c:pt idx="59">
                  <c:v>40338</c:v>
                </c:pt>
                <c:pt idx="60">
                  <c:v>40497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AF-4547-A492-A2C9A2C8EA4E}"/>
            </c:ext>
          </c:extLst>
        </c:ser>
        <c:ser>
          <c:idx val="0"/>
          <c:order val="3"/>
          <c:tx>
            <c:strRef>
              <c:f>'학생수_시도별(1965-)'!$R$3</c:f>
              <c:strCache>
                <c:ptCount val="1"/>
                <c:pt idx="0">
                  <c:v>세종</c:v>
                </c:pt>
              </c:strCache>
            </c:strRef>
          </c:tx>
          <c:dLbls>
            <c:dLbl>
              <c:idx val="48"/>
              <c:layout>
                <c:manualLayout>
                  <c:x val="-6.3191153238546603E-3"/>
                  <c:y val="-2.69803640309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9-BFAF-4547-A492-A2C9A2C8EA4E}"/>
                </c:ext>
              </c:extLst>
            </c:dLbl>
            <c:dLbl>
              <c:idx val="59"/>
              <c:layout>
                <c:manualLayout>
                  <c:x val="-1.2958497088066231E-2"/>
                  <c:y val="2.5561630874300526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14,342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9FE-4877-A5B5-9D01AFBD599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'학생수_시도별(1965-)'!$R$4:$R$64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3528</c:v>
                </c:pt>
                <c:pt idx="49">
                  <c:v>3871</c:v>
                </c:pt>
                <c:pt idx="50">
                  <c:v>5112</c:v>
                </c:pt>
                <c:pt idx="51">
                  <c:v>6463</c:v>
                </c:pt>
                <c:pt idx="52">
                  <c:v>7639</c:v>
                </c:pt>
                <c:pt idx="53">
                  <c:v>8574</c:v>
                </c:pt>
                <c:pt idx="54">
                  <c:v>9475</c:v>
                </c:pt>
                <c:pt idx="55">
                  <c:v>10246</c:v>
                </c:pt>
                <c:pt idx="56">
                  <c:v>10818</c:v>
                </c:pt>
                <c:pt idx="57">
                  <c:v>11484</c:v>
                </c:pt>
                <c:pt idx="58">
                  <c:v>12444</c:v>
                </c:pt>
                <c:pt idx="59">
                  <c:v>13774</c:v>
                </c:pt>
                <c:pt idx="60">
                  <c:v>14342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2-BFAF-4547-A492-A2C9A2C8E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44064"/>
        <c:axId val="202261248"/>
      </c:lineChart>
      <c:catAx>
        <c:axId val="20194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2261248"/>
        <c:crosses val="autoZero"/>
        <c:auto val="1"/>
        <c:lblAlgn val="ctr"/>
        <c:lblOffset val="100"/>
        <c:tickLblSkip val="5"/>
        <c:noMultiLvlLbl val="0"/>
      </c:catAx>
      <c:valAx>
        <c:axId val="202261248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194406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20586995491403406"/>
          <c:y val="0.93184112152357024"/>
          <c:w val="0.60609849798542126"/>
          <c:h val="4.6531168418364958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54616263460278"/>
          <c:y val="0.18808487930827458"/>
          <c:w val="0.84616005753881018"/>
          <c:h val="0.66510261627951217"/>
        </c:manualLayout>
      </c:layout>
      <c:lineChart>
        <c:grouping val="standard"/>
        <c:varyColors val="0"/>
        <c:ser>
          <c:idx val="24"/>
          <c:order val="0"/>
          <c:tx>
            <c:strRef>
              <c:f>'학생수_시도별(1965-)'!$O$3</c:f>
              <c:strCache>
                <c:ptCount val="1"/>
                <c:pt idx="0">
                  <c:v>광주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dLbls>
            <c:dLbl>
              <c:idx val="22"/>
              <c:layout>
                <c:manualLayout>
                  <c:x val="-7.8988941548183839E-3"/>
                  <c:y val="2.42823276278714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FC25-42D6-8881-56F7B5DF2AC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'학생수_시도별(1965-)'!$O$4:$O$64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89037</c:v>
                </c:pt>
                <c:pt idx="23">
                  <c:v>96061</c:v>
                </c:pt>
                <c:pt idx="24">
                  <c:v>95545</c:v>
                </c:pt>
                <c:pt idx="25">
                  <c:v>93511</c:v>
                </c:pt>
                <c:pt idx="26">
                  <c:v>90926</c:v>
                </c:pt>
                <c:pt idx="27">
                  <c:v>84402</c:v>
                </c:pt>
                <c:pt idx="28">
                  <c:v>75143</c:v>
                </c:pt>
                <c:pt idx="29">
                  <c:v>69070</c:v>
                </c:pt>
                <c:pt idx="30">
                  <c:v>70993</c:v>
                </c:pt>
                <c:pt idx="31">
                  <c:v>75201</c:v>
                </c:pt>
                <c:pt idx="32">
                  <c:v>78190</c:v>
                </c:pt>
                <c:pt idx="33">
                  <c:v>77976</c:v>
                </c:pt>
                <c:pt idx="34">
                  <c:v>75348</c:v>
                </c:pt>
                <c:pt idx="35">
                  <c:v>68727</c:v>
                </c:pt>
                <c:pt idx="36">
                  <c:v>62735</c:v>
                </c:pt>
                <c:pt idx="37">
                  <c:v>58443</c:v>
                </c:pt>
                <c:pt idx="38">
                  <c:v>57508</c:v>
                </c:pt>
                <c:pt idx="39">
                  <c:v>56967</c:v>
                </c:pt>
                <c:pt idx="40">
                  <c:v>58055</c:v>
                </c:pt>
                <c:pt idx="41">
                  <c:v>58984</c:v>
                </c:pt>
                <c:pt idx="42">
                  <c:v>61746</c:v>
                </c:pt>
                <c:pt idx="43">
                  <c:v>64359</c:v>
                </c:pt>
                <c:pt idx="44">
                  <c:v>67089</c:v>
                </c:pt>
                <c:pt idx="45">
                  <c:v>67750</c:v>
                </c:pt>
                <c:pt idx="46">
                  <c:v>68049</c:v>
                </c:pt>
                <c:pt idx="47">
                  <c:v>67576</c:v>
                </c:pt>
                <c:pt idx="48">
                  <c:v>67374</c:v>
                </c:pt>
                <c:pt idx="49">
                  <c:v>65636</c:v>
                </c:pt>
                <c:pt idx="50">
                  <c:v>63937</c:v>
                </c:pt>
                <c:pt idx="51">
                  <c:v>62357</c:v>
                </c:pt>
                <c:pt idx="52">
                  <c:v>58976</c:v>
                </c:pt>
                <c:pt idx="53">
                  <c:v>53891</c:v>
                </c:pt>
                <c:pt idx="54">
                  <c:v>49048</c:v>
                </c:pt>
                <c:pt idx="55">
                  <c:v>45612</c:v>
                </c:pt>
                <c:pt idx="56">
                  <c:v>43694</c:v>
                </c:pt>
                <c:pt idx="57">
                  <c:v>41693</c:v>
                </c:pt>
                <c:pt idx="58">
                  <c:v>41952</c:v>
                </c:pt>
                <c:pt idx="59">
                  <c:v>42189</c:v>
                </c:pt>
                <c:pt idx="60">
                  <c:v>41505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25-42D6-8881-56F7B5DF2ACD}"/>
            </c:ext>
          </c:extLst>
        </c:ser>
        <c:ser>
          <c:idx val="25"/>
          <c:order val="1"/>
          <c:tx>
            <c:strRef>
              <c:f>'학생수_시도별(1965-)'!$X$3</c:f>
              <c:strCache>
                <c:ptCount val="1"/>
                <c:pt idx="0">
                  <c:v>전남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dLbls>
            <c:dLbl>
              <c:idx val="0"/>
              <c:layout>
                <c:manualLayout>
                  <c:x val="-4.7393364928909956E-3"/>
                  <c:y val="-3.5074473240258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C25-42D6-8881-56F7B5DF2ACD}"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C25-42D6-8881-56F7B5DF2AC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'학생수_시도별(1965-)'!$X$4:$X$64</c:f>
              <c:numCache>
                <c:formatCode>_(* #,##0_);_(* \(#,##0\);_(* "-"_);_(@_)</c:formatCode>
                <c:ptCount val="61"/>
                <c:pt idx="0">
                  <c:v>39172</c:v>
                </c:pt>
                <c:pt idx="1">
                  <c:v>39682</c:v>
                </c:pt>
                <c:pt idx="2">
                  <c:v>41770</c:v>
                </c:pt>
                <c:pt idx="3">
                  <c:v>45398</c:v>
                </c:pt>
                <c:pt idx="4">
                  <c:v>49921</c:v>
                </c:pt>
                <c:pt idx="5">
                  <c:v>55438</c:v>
                </c:pt>
                <c:pt idx="6">
                  <c:v>62709</c:v>
                </c:pt>
                <c:pt idx="7">
                  <c:v>72536</c:v>
                </c:pt>
                <c:pt idx="8">
                  <c:v>83534</c:v>
                </c:pt>
                <c:pt idx="9">
                  <c:v>95587</c:v>
                </c:pt>
                <c:pt idx="10">
                  <c:v>107897</c:v>
                </c:pt>
                <c:pt idx="11">
                  <c:v>120202</c:v>
                </c:pt>
                <c:pt idx="12">
                  <c:v>130236</c:v>
                </c:pt>
                <c:pt idx="13">
                  <c:v>141502</c:v>
                </c:pt>
                <c:pt idx="14">
                  <c:v>157333</c:v>
                </c:pt>
                <c:pt idx="15">
                  <c:v>175381</c:v>
                </c:pt>
                <c:pt idx="16">
                  <c:v>196167</c:v>
                </c:pt>
                <c:pt idx="17">
                  <c:v>209944</c:v>
                </c:pt>
                <c:pt idx="18">
                  <c:v>219428</c:v>
                </c:pt>
                <c:pt idx="19">
                  <c:v>226585</c:v>
                </c:pt>
                <c:pt idx="20">
                  <c:v>232648</c:v>
                </c:pt>
                <c:pt idx="21">
                  <c:v>242116</c:v>
                </c:pt>
                <c:pt idx="22">
                  <c:v>152975</c:v>
                </c:pt>
                <c:pt idx="23">
                  <c:v>147079</c:v>
                </c:pt>
                <c:pt idx="24">
                  <c:v>145004</c:v>
                </c:pt>
                <c:pt idx="25">
                  <c:v>140350</c:v>
                </c:pt>
                <c:pt idx="26">
                  <c:v>133817</c:v>
                </c:pt>
                <c:pt idx="27">
                  <c:v>121128</c:v>
                </c:pt>
                <c:pt idx="28">
                  <c:v>112217</c:v>
                </c:pt>
                <c:pt idx="29">
                  <c:v>108857</c:v>
                </c:pt>
                <c:pt idx="30">
                  <c:v>114817</c:v>
                </c:pt>
                <c:pt idx="31">
                  <c:v>117763</c:v>
                </c:pt>
                <c:pt idx="32">
                  <c:v>117786</c:v>
                </c:pt>
                <c:pt idx="33">
                  <c:v>114603</c:v>
                </c:pt>
                <c:pt idx="34">
                  <c:v>108602</c:v>
                </c:pt>
                <c:pt idx="35">
                  <c:v>97935</c:v>
                </c:pt>
                <c:pt idx="36">
                  <c:v>86517</c:v>
                </c:pt>
                <c:pt idx="37">
                  <c:v>77697</c:v>
                </c:pt>
                <c:pt idx="38">
                  <c:v>72897</c:v>
                </c:pt>
                <c:pt idx="39">
                  <c:v>68908</c:v>
                </c:pt>
                <c:pt idx="40">
                  <c:v>67310</c:v>
                </c:pt>
                <c:pt idx="41">
                  <c:v>66384</c:v>
                </c:pt>
                <c:pt idx="42">
                  <c:v>67989</c:v>
                </c:pt>
                <c:pt idx="43">
                  <c:v>70264</c:v>
                </c:pt>
                <c:pt idx="44">
                  <c:v>72268</c:v>
                </c:pt>
                <c:pt idx="45">
                  <c:v>72493</c:v>
                </c:pt>
                <c:pt idx="46">
                  <c:v>72350</c:v>
                </c:pt>
                <c:pt idx="47">
                  <c:v>72106</c:v>
                </c:pt>
                <c:pt idx="48">
                  <c:v>71790</c:v>
                </c:pt>
                <c:pt idx="49">
                  <c:v>70238</c:v>
                </c:pt>
                <c:pt idx="50">
                  <c:v>68407</c:v>
                </c:pt>
                <c:pt idx="51">
                  <c:v>66973</c:v>
                </c:pt>
                <c:pt idx="52">
                  <c:v>63631</c:v>
                </c:pt>
                <c:pt idx="53">
                  <c:v>58249</c:v>
                </c:pt>
                <c:pt idx="54">
                  <c:v>52755</c:v>
                </c:pt>
                <c:pt idx="55">
                  <c:v>49112</c:v>
                </c:pt>
                <c:pt idx="56">
                  <c:v>46781</c:v>
                </c:pt>
                <c:pt idx="57">
                  <c:v>44913</c:v>
                </c:pt>
                <c:pt idx="58">
                  <c:v>45256</c:v>
                </c:pt>
                <c:pt idx="59">
                  <c:v>45734</c:v>
                </c:pt>
                <c:pt idx="60">
                  <c:v>45721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C25-42D6-8881-56F7B5DF2ACD}"/>
            </c:ext>
          </c:extLst>
        </c:ser>
        <c:ser>
          <c:idx val="26"/>
          <c:order val="2"/>
          <c:tx>
            <c:strRef>
              <c:f>'학생수_시도별(1965-)'!$W$3</c:f>
              <c:strCache>
                <c:ptCount val="1"/>
                <c:pt idx="0">
                  <c:v>전북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dLbls>
            <c:dLbl>
              <c:idx val="0"/>
              <c:layout>
                <c:manualLayout>
                  <c:x val="-3.1595576619273301E-3"/>
                  <c:y val="2.4282327627871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C25-42D6-8881-56F7B5DF2AC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'학생수_시도별(1965-)'!$W$4:$W$64</c:f>
              <c:numCache>
                <c:formatCode>_(* #,##0_);_(* \(#,##0\);_(* "-"_);_(@_)</c:formatCode>
                <c:ptCount val="61"/>
                <c:pt idx="0">
                  <c:v>32676</c:v>
                </c:pt>
                <c:pt idx="1">
                  <c:v>33756</c:v>
                </c:pt>
                <c:pt idx="2">
                  <c:v>34143</c:v>
                </c:pt>
                <c:pt idx="3">
                  <c:v>35528</c:v>
                </c:pt>
                <c:pt idx="4">
                  <c:v>37845</c:v>
                </c:pt>
                <c:pt idx="5">
                  <c:v>40111</c:v>
                </c:pt>
                <c:pt idx="6">
                  <c:v>44219</c:v>
                </c:pt>
                <c:pt idx="7">
                  <c:v>50248</c:v>
                </c:pt>
                <c:pt idx="8">
                  <c:v>56871</c:v>
                </c:pt>
                <c:pt idx="9">
                  <c:v>65278</c:v>
                </c:pt>
                <c:pt idx="10">
                  <c:v>73395</c:v>
                </c:pt>
                <c:pt idx="11">
                  <c:v>83845</c:v>
                </c:pt>
                <c:pt idx="12">
                  <c:v>90292</c:v>
                </c:pt>
                <c:pt idx="13">
                  <c:v>99503</c:v>
                </c:pt>
                <c:pt idx="14">
                  <c:v>105703</c:v>
                </c:pt>
                <c:pt idx="15">
                  <c:v>113689</c:v>
                </c:pt>
                <c:pt idx="16">
                  <c:v>122228</c:v>
                </c:pt>
                <c:pt idx="17">
                  <c:v>131702</c:v>
                </c:pt>
                <c:pt idx="18">
                  <c:v>138737</c:v>
                </c:pt>
                <c:pt idx="19">
                  <c:v>143328</c:v>
                </c:pt>
                <c:pt idx="20">
                  <c:v>145188</c:v>
                </c:pt>
                <c:pt idx="21">
                  <c:v>146886</c:v>
                </c:pt>
                <c:pt idx="22">
                  <c:v>139154</c:v>
                </c:pt>
                <c:pt idx="23">
                  <c:v>138886</c:v>
                </c:pt>
                <c:pt idx="24">
                  <c:v>137065</c:v>
                </c:pt>
                <c:pt idx="25">
                  <c:v>133158</c:v>
                </c:pt>
                <c:pt idx="26">
                  <c:v>125457</c:v>
                </c:pt>
                <c:pt idx="27">
                  <c:v>118469</c:v>
                </c:pt>
                <c:pt idx="28">
                  <c:v>112972</c:v>
                </c:pt>
                <c:pt idx="29">
                  <c:v>110236</c:v>
                </c:pt>
                <c:pt idx="30">
                  <c:v>109815</c:v>
                </c:pt>
                <c:pt idx="31">
                  <c:v>108741</c:v>
                </c:pt>
                <c:pt idx="32">
                  <c:v>109833</c:v>
                </c:pt>
                <c:pt idx="33">
                  <c:v>107449</c:v>
                </c:pt>
                <c:pt idx="34">
                  <c:v>101951</c:v>
                </c:pt>
                <c:pt idx="35">
                  <c:v>91601</c:v>
                </c:pt>
                <c:pt idx="36">
                  <c:v>82314</c:v>
                </c:pt>
                <c:pt idx="37">
                  <c:v>75869</c:v>
                </c:pt>
                <c:pt idx="38">
                  <c:v>72920</c:v>
                </c:pt>
                <c:pt idx="39">
                  <c:v>70726</c:v>
                </c:pt>
                <c:pt idx="40">
                  <c:v>70130</c:v>
                </c:pt>
                <c:pt idx="41">
                  <c:v>69640</c:v>
                </c:pt>
                <c:pt idx="42">
                  <c:v>70584</c:v>
                </c:pt>
                <c:pt idx="43">
                  <c:v>72218</c:v>
                </c:pt>
                <c:pt idx="44">
                  <c:v>74716</c:v>
                </c:pt>
                <c:pt idx="45">
                  <c:v>75708</c:v>
                </c:pt>
                <c:pt idx="46">
                  <c:v>75599</c:v>
                </c:pt>
                <c:pt idx="47">
                  <c:v>75006</c:v>
                </c:pt>
                <c:pt idx="48">
                  <c:v>74621</c:v>
                </c:pt>
                <c:pt idx="49">
                  <c:v>73433</c:v>
                </c:pt>
                <c:pt idx="50">
                  <c:v>71544</c:v>
                </c:pt>
                <c:pt idx="51">
                  <c:v>70449</c:v>
                </c:pt>
                <c:pt idx="52">
                  <c:v>67149</c:v>
                </c:pt>
                <c:pt idx="53">
                  <c:v>62354</c:v>
                </c:pt>
                <c:pt idx="54">
                  <c:v>56769</c:v>
                </c:pt>
                <c:pt idx="55">
                  <c:v>52932</c:v>
                </c:pt>
                <c:pt idx="56">
                  <c:v>50532</c:v>
                </c:pt>
                <c:pt idx="57">
                  <c:v>48265</c:v>
                </c:pt>
                <c:pt idx="58">
                  <c:v>48245</c:v>
                </c:pt>
                <c:pt idx="59">
                  <c:v>48561</c:v>
                </c:pt>
                <c:pt idx="60">
                  <c:v>48191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C25-42D6-8881-56F7B5DF2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44064"/>
        <c:axId val="202261248"/>
      </c:lineChart>
      <c:catAx>
        <c:axId val="20194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2261248"/>
        <c:crosses val="autoZero"/>
        <c:auto val="1"/>
        <c:lblAlgn val="ctr"/>
        <c:lblOffset val="100"/>
        <c:tickLblSkip val="5"/>
        <c:noMultiLvlLbl val="0"/>
      </c:catAx>
      <c:valAx>
        <c:axId val="202261248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194406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25490708122515182"/>
          <c:y val="0.93184113992337547"/>
          <c:w val="0.5356678929846852"/>
          <c:h val="4.6531168418364958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26811458988E-2"/>
          <c:y val="0.18808487930827458"/>
          <c:w val="0.86599569603563198"/>
          <c:h val="0.66510261627951217"/>
        </c:manualLayout>
      </c:layout>
      <c:lineChart>
        <c:grouping val="standard"/>
        <c:varyColors val="0"/>
        <c:ser>
          <c:idx val="24"/>
          <c:order val="0"/>
          <c:tx>
            <c:strRef>
              <c:f>'학생수_시도별(1965-)'!$L$3</c:f>
              <c:strCache>
                <c:ptCount val="1"/>
                <c:pt idx="0">
                  <c:v>부산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dLbls>
            <c:dLbl>
              <c:idx val="0"/>
              <c:layout>
                <c:manualLayout>
                  <c:x val="-7.9273955434554372E-3"/>
                  <c:y val="-1.61433187739807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D6FF-4BED-9695-5BE29FA9A709}"/>
                </c:ext>
              </c:extLst>
            </c:dLbl>
            <c:dLbl>
              <c:idx val="32"/>
              <c:layout>
                <c:manualLayout>
                  <c:x val="0"/>
                  <c:y val="-2.66957362915292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EFB-40EE-8890-5CAB337E9BF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'학생수_시도별(1965-)'!$L$4:$L$64</c:f>
              <c:numCache>
                <c:formatCode>_(* #,##0_);_(* \(#,##0\);_(* "-"_);_(@_)</c:formatCode>
                <c:ptCount val="61"/>
                <c:pt idx="0">
                  <c:v>39641</c:v>
                </c:pt>
                <c:pt idx="1">
                  <c:v>42634</c:v>
                </c:pt>
                <c:pt idx="2">
                  <c:v>44945</c:v>
                </c:pt>
                <c:pt idx="3">
                  <c:v>49414</c:v>
                </c:pt>
                <c:pt idx="4">
                  <c:v>52978</c:v>
                </c:pt>
                <c:pt idx="5">
                  <c:v>57829</c:v>
                </c:pt>
                <c:pt idx="6">
                  <c:v>62763</c:v>
                </c:pt>
                <c:pt idx="7">
                  <c:v>70068</c:v>
                </c:pt>
                <c:pt idx="8">
                  <c:v>83194</c:v>
                </c:pt>
                <c:pt idx="9">
                  <c:v>93140</c:v>
                </c:pt>
                <c:pt idx="10">
                  <c:v>100674</c:v>
                </c:pt>
                <c:pt idx="11">
                  <c:v>106016</c:v>
                </c:pt>
                <c:pt idx="12">
                  <c:v>110618</c:v>
                </c:pt>
                <c:pt idx="13">
                  <c:v>121364</c:v>
                </c:pt>
                <c:pt idx="14">
                  <c:v>127882</c:v>
                </c:pt>
                <c:pt idx="15">
                  <c:v>137919</c:v>
                </c:pt>
                <c:pt idx="16">
                  <c:v>143589</c:v>
                </c:pt>
                <c:pt idx="17">
                  <c:v>149979</c:v>
                </c:pt>
                <c:pt idx="18">
                  <c:v>164328</c:v>
                </c:pt>
                <c:pt idx="19">
                  <c:v>168180</c:v>
                </c:pt>
                <c:pt idx="20">
                  <c:v>179052</c:v>
                </c:pt>
                <c:pt idx="21">
                  <c:v>193983</c:v>
                </c:pt>
                <c:pt idx="22">
                  <c:v>194514</c:v>
                </c:pt>
                <c:pt idx="23">
                  <c:v>202537</c:v>
                </c:pt>
                <c:pt idx="24">
                  <c:v>208866</c:v>
                </c:pt>
                <c:pt idx="25">
                  <c:v>205548</c:v>
                </c:pt>
                <c:pt idx="26">
                  <c:v>197857</c:v>
                </c:pt>
                <c:pt idx="27">
                  <c:v>192593</c:v>
                </c:pt>
                <c:pt idx="28">
                  <c:v>187840</c:v>
                </c:pt>
                <c:pt idx="29">
                  <c:v>188474</c:v>
                </c:pt>
                <c:pt idx="30">
                  <c:v>200288</c:v>
                </c:pt>
                <c:pt idx="31">
                  <c:v>209414</c:v>
                </c:pt>
                <c:pt idx="32">
                  <c:v>217247</c:v>
                </c:pt>
                <c:pt idx="33">
                  <c:v>210928</c:v>
                </c:pt>
                <c:pt idx="34">
                  <c:v>198384</c:v>
                </c:pt>
                <c:pt idx="35">
                  <c:v>177255</c:v>
                </c:pt>
                <c:pt idx="36">
                  <c:v>159488</c:v>
                </c:pt>
                <c:pt idx="37">
                  <c:v>146617</c:v>
                </c:pt>
                <c:pt idx="38">
                  <c:v>140932</c:v>
                </c:pt>
                <c:pt idx="39">
                  <c:v>137315</c:v>
                </c:pt>
                <c:pt idx="40">
                  <c:v>136641</c:v>
                </c:pt>
                <c:pt idx="41">
                  <c:v>134807</c:v>
                </c:pt>
                <c:pt idx="42">
                  <c:v>137276</c:v>
                </c:pt>
                <c:pt idx="43">
                  <c:v>139134</c:v>
                </c:pt>
                <c:pt idx="44">
                  <c:v>140623</c:v>
                </c:pt>
                <c:pt idx="45">
                  <c:v>136665</c:v>
                </c:pt>
                <c:pt idx="46">
                  <c:v>131894</c:v>
                </c:pt>
                <c:pt idx="47">
                  <c:v>126984</c:v>
                </c:pt>
                <c:pt idx="48">
                  <c:v>122060</c:v>
                </c:pt>
                <c:pt idx="49">
                  <c:v>115580</c:v>
                </c:pt>
                <c:pt idx="50">
                  <c:v>109773</c:v>
                </c:pt>
                <c:pt idx="51">
                  <c:v>105793</c:v>
                </c:pt>
                <c:pt idx="52">
                  <c:v>99662</c:v>
                </c:pt>
                <c:pt idx="53">
                  <c:v>90667</c:v>
                </c:pt>
                <c:pt idx="54">
                  <c:v>82132</c:v>
                </c:pt>
                <c:pt idx="55">
                  <c:v>76573</c:v>
                </c:pt>
                <c:pt idx="56">
                  <c:v>73499</c:v>
                </c:pt>
                <c:pt idx="57">
                  <c:v>70161</c:v>
                </c:pt>
                <c:pt idx="58">
                  <c:v>70424</c:v>
                </c:pt>
                <c:pt idx="59">
                  <c:v>71440</c:v>
                </c:pt>
                <c:pt idx="60">
                  <c:v>70832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FF-4BED-9695-5BE29FA9A709}"/>
            </c:ext>
          </c:extLst>
        </c:ser>
        <c:ser>
          <c:idx val="25"/>
          <c:order val="1"/>
          <c:tx>
            <c:strRef>
              <c:f>'학생수_시도별(1965-)'!$M$3</c:f>
              <c:strCache>
                <c:ptCount val="1"/>
                <c:pt idx="0">
                  <c:v>대구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dLbls>
            <c:dLbl>
              <c:idx val="17"/>
              <c:layout>
                <c:manualLayout>
                  <c:x val="-1.4269311978219762E-2"/>
                  <c:y val="3.7667743805954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6FF-4BED-9695-5BE29FA9A70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'학생수_시도별(1965-)'!$M$4:$M$64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115839</c:v>
                </c:pt>
                <c:pt idx="18">
                  <c:v>118956</c:v>
                </c:pt>
                <c:pt idx="19">
                  <c:v>122394</c:v>
                </c:pt>
                <c:pt idx="20">
                  <c:v>124253</c:v>
                </c:pt>
                <c:pt idx="21">
                  <c:v>129469</c:v>
                </c:pt>
                <c:pt idx="22">
                  <c:v>118451</c:v>
                </c:pt>
                <c:pt idx="23">
                  <c:v>118281</c:v>
                </c:pt>
                <c:pt idx="24">
                  <c:v>117928</c:v>
                </c:pt>
                <c:pt idx="25">
                  <c:v>116888</c:v>
                </c:pt>
                <c:pt idx="26">
                  <c:v>114642</c:v>
                </c:pt>
                <c:pt idx="27">
                  <c:v>114326</c:v>
                </c:pt>
                <c:pt idx="28">
                  <c:v>113612</c:v>
                </c:pt>
                <c:pt idx="29">
                  <c:v>113875</c:v>
                </c:pt>
                <c:pt idx="30">
                  <c:v>124685</c:v>
                </c:pt>
                <c:pt idx="31">
                  <c:v>130412</c:v>
                </c:pt>
                <c:pt idx="32">
                  <c:v>136973</c:v>
                </c:pt>
                <c:pt idx="33">
                  <c:v>135816</c:v>
                </c:pt>
                <c:pt idx="34">
                  <c:v>129974</c:v>
                </c:pt>
                <c:pt idx="35">
                  <c:v>118167</c:v>
                </c:pt>
                <c:pt idx="36">
                  <c:v>107827</c:v>
                </c:pt>
                <c:pt idx="37">
                  <c:v>101125</c:v>
                </c:pt>
                <c:pt idx="38">
                  <c:v>100375</c:v>
                </c:pt>
                <c:pt idx="39">
                  <c:v>99865</c:v>
                </c:pt>
                <c:pt idx="40">
                  <c:v>101793</c:v>
                </c:pt>
                <c:pt idx="41">
                  <c:v>102098</c:v>
                </c:pt>
                <c:pt idx="42">
                  <c:v>105396</c:v>
                </c:pt>
                <c:pt idx="43">
                  <c:v>107627</c:v>
                </c:pt>
                <c:pt idx="44">
                  <c:v>110245</c:v>
                </c:pt>
                <c:pt idx="45">
                  <c:v>109300</c:v>
                </c:pt>
                <c:pt idx="46">
                  <c:v>108190</c:v>
                </c:pt>
                <c:pt idx="47">
                  <c:v>105968</c:v>
                </c:pt>
                <c:pt idx="48">
                  <c:v>103666</c:v>
                </c:pt>
                <c:pt idx="49">
                  <c:v>98916</c:v>
                </c:pt>
                <c:pt idx="50">
                  <c:v>95199</c:v>
                </c:pt>
                <c:pt idx="51">
                  <c:v>91904</c:v>
                </c:pt>
                <c:pt idx="52">
                  <c:v>86664</c:v>
                </c:pt>
                <c:pt idx="53">
                  <c:v>78245</c:v>
                </c:pt>
                <c:pt idx="54">
                  <c:v>70945</c:v>
                </c:pt>
                <c:pt idx="55">
                  <c:v>65807</c:v>
                </c:pt>
                <c:pt idx="56">
                  <c:v>63074</c:v>
                </c:pt>
                <c:pt idx="57">
                  <c:v>59373</c:v>
                </c:pt>
                <c:pt idx="58">
                  <c:v>59576</c:v>
                </c:pt>
                <c:pt idx="59">
                  <c:v>60083</c:v>
                </c:pt>
                <c:pt idx="60">
                  <c:v>59533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6FF-4BED-9695-5BE29FA9A709}"/>
            </c:ext>
          </c:extLst>
        </c:ser>
        <c:ser>
          <c:idx val="26"/>
          <c:order val="2"/>
          <c:tx>
            <c:strRef>
              <c:f>'학생수_시도별(1965-)'!$Q$3</c:f>
              <c:strCache>
                <c:ptCount val="1"/>
                <c:pt idx="0">
                  <c:v>울산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dLbls>
            <c:dLbl>
              <c:idx val="0"/>
              <c:layout>
                <c:manualLayout>
                  <c:x val="0"/>
                  <c:y val="-2.4282327627871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6FF-4BED-9695-5BE29FA9A709}"/>
                </c:ext>
              </c:extLst>
            </c:dLbl>
            <c:dLbl>
              <c:idx val="33"/>
              <c:layout>
                <c:manualLayout>
                  <c:x val="-1.4269311978219762E-2"/>
                  <c:y val="-2.95960844189644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D6FF-4BED-9695-5BE29FA9A70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'학생수_시도별(1965-)'!$Q$4:$Q$64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49202</c:v>
                </c:pt>
                <c:pt idx="34">
                  <c:v>49724</c:v>
                </c:pt>
                <c:pt idx="35">
                  <c:v>47065</c:v>
                </c:pt>
                <c:pt idx="36">
                  <c:v>44808</c:v>
                </c:pt>
                <c:pt idx="37">
                  <c:v>42700</c:v>
                </c:pt>
                <c:pt idx="38">
                  <c:v>42836</c:v>
                </c:pt>
                <c:pt idx="39">
                  <c:v>43116</c:v>
                </c:pt>
                <c:pt idx="40">
                  <c:v>44864</c:v>
                </c:pt>
                <c:pt idx="41">
                  <c:v>45843</c:v>
                </c:pt>
                <c:pt idx="42">
                  <c:v>48604</c:v>
                </c:pt>
                <c:pt idx="43">
                  <c:v>50725</c:v>
                </c:pt>
                <c:pt idx="44">
                  <c:v>52664</c:v>
                </c:pt>
                <c:pt idx="45">
                  <c:v>52424</c:v>
                </c:pt>
                <c:pt idx="46">
                  <c:v>51943</c:v>
                </c:pt>
                <c:pt idx="47">
                  <c:v>50964</c:v>
                </c:pt>
                <c:pt idx="48">
                  <c:v>49863</c:v>
                </c:pt>
                <c:pt idx="49">
                  <c:v>47877</c:v>
                </c:pt>
                <c:pt idx="50">
                  <c:v>46140</c:v>
                </c:pt>
                <c:pt idx="51">
                  <c:v>44558</c:v>
                </c:pt>
                <c:pt idx="52">
                  <c:v>41930</c:v>
                </c:pt>
                <c:pt idx="53">
                  <c:v>37687</c:v>
                </c:pt>
                <c:pt idx="54">
                  <c:v>33866</c:v>
                </c:pt>
                <c:pt idx="55">
                  <c:v>31391</c:v>
                </c:pt>
                <c:pt idx="56">
                  <c:v>30535</c:v>
                </c:pt>
                <c:pt idx="57">
                  <c:v>29557</c:v>
                </c:pt>
                <c:pt idx="58">
                  <c:v>30343</c:v>
                </c:pt>
                <c:pt idx="59">
                  <c:v>31251</c:v>
                </c:pt>
                <c:pt idx="60">
                  <c:v>31404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6FF-4BED-9695-5BE29FA9A709}"/>
            </c:ext>
          </c:extLst>
        </c:ser>
        <c:ser>
          <c:idx val="0"/>
          <c:order val="3"/>
          <c:tx>
            <c:strRef>
              <c:f>'학생수_시도별(1965-)'!$Z$3</c:f>
              <c:strCache>
                <c:ptCount val="1"/>
                <c:pt idx="0">
                  <c:v>경남</c:v>
                </c:pt>
              </c:strCache>
            </c:strRef>
          </c:tx>
          <c:spPr>
            <a:ln w="22225"/>
          </c:spPr>
          <c:marker>
            <c:symbol val="diamond"/>
            <c:size val="4"/>
            <c:spPr>
              <a:noFill/>
            </c:spPr>
          </c:marker>
          <c:dLbls>
            <c:dLbl>
              <c:idx val="0"/>
              <c:layout>
                <c:manualLayout>
                  <c:x val="-3.1709582173821836E-3"/>
                  <c:y val="2.42149781609709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D6FF-4BED-9695-5BE29FA9A709}"/>
                </c:ext>
              </c:extLst>
            </c:dLbl>
            <c:dLbl>
              <c:idx val="32"/>
              <c:layout>
                <c:manualLayout>
                  <c:x val="-6.3048251397705181E-3"/>
                  <c:y val="-5.059989134926794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D6FF-4BED-9695-5BE29FA9A709}"/>
                </c:ext>
              </c:extLst>
            </c:dLbl>
            <c:dLbl>
              <c:idx val="3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D6FF-4BED-9695-5BE29FA9A70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'학생수_시도별(1965-)'!$Z$4:$Z$64</c:f>
              <c:numCache>
                <c:formatCode>_(* #,##0_);_(* \(#,##0\);_(* "-"_);_(@_)</c:formatCode>
                <c:ptCount val="61"/>
                <c:pt idx="0">
                  <c:v>31180</c:v>
                </c:pt>
                <c:pt idx="1">
                  <c:v>33085</c:v>
                </c:pt>
                <c:pt idx="2">
                  <c:v>34274</c:v>
                </c:pt>
                <c:pt idx="3">
                  <c:v>37955</c:v>
                </c:pt>
                <c:pt idx="4">
                  <c:v>41056</c:v>
                </c:pt>
                <c:pt idx="5">
                  <c:v>46301</c:v>
                </c:pt>
                <c:pt idx="6">
                  <c:v>51223</c:v>
                </c:pt>
                <c:pt idx="7">
                  <c:v>58214</c:v>
                </c:pt>
                <c:pt idx="8">
                  <c:v>65807</c:v>
                </c:pt>
                <c:pt idx="9">
                  <c:v>80779</c:v>
                </c:pt>
                <c:pt idx="10">
                  <c:v>96111</c:v>
                </c:pt>
                <c:pt idx="11">
                  <c:v>110656</c:v>
                </c:pt>
                <c:pt idx="12">
                  <c:v>122595</c:v>
                </c:pt>
                <c:pt idx="13">
                  <c:v>129202</c:v>
                </c:pt>
                <c:pt idx="14">
                  <c:v>138007</c:v>
                </c:pt>
                <c:pt idx="15">
                  <c:v>148399</c:v>
                </c:pt>
                <c:pt idx="16">
                  <c:v>160399</c:v>
                </c:pt>
                <c:pt idx="17">
                  <c:v>168078</c:v>
                </c:pt>
                <c:pt idx="18">
                  <c:v>173330</c:v>
                </c:pt>
                <c:pt idx="19">
                  <c:v>179137</c:v>
                </c:pt>
                <c:pt idx="20">
                  <c:v>182855</c:v>
                </c:pt>
                <c:pt idx="21">
                  <c:v>194143</c:v>
                </c:pt>
                <c:pt idx="22">
                  <c:v>182886</c:v>
                </c:pt>
                <c:pt idx="23">
                  <c:v>186174</c:v>
                </c:pt>
                <c:pt idx="24">
                  <c:v>185113</c:v>
                </c:pt>
                <c:pt idx="25">
                  <c:v>182129</c:v>
                </c:pt>
                <c:pt idx="26">
                  <c:v>177119</c:v>
                </c:pt>
                <c:pt idx="27">
                  <c:v>168881</c:v>
                </c:pt>
                <c:pt idx="28">
                  <c:v>166879</c:v>
                </c:pt>
                <c:pt idx="29">
                  <c:v>168924</c:v>
                </c:pt>
                <c:pt idx="30">
                  <c:v>178397</c:v>
                </c:pt>
                <c:pt idx="31">
                  <c:v>187551</c:v>
                </c:pt>
                <c:pt idx="32">
                  <c:v>197715</c:v>
                </c:pt>
                <c:pt idx="33">
                  <c:v>150863</c:v>
                </c:pt>
                <c:pt idx="34">
                  <c:v>146611</c:v>
                </c:pt>
                <c:pt idx="35">
                  <c:v>136580</c:v>
                </c:pt>
                <c:pt idx="36">
                  <c:v>125590</c:v>
                </c:pt>
                <c:pt idx="37">
                  <c:v>117448</c:v>
                </c:pt>
                <c:pt idx="38">
                  <c:v>114502</c:v>
                </c:pt>
                <c:pt idx="39">
                  <c:v>112438</c:v>
                </c:pt>
                <c:pt idx="40">
                  <c:v>113156</c:v>
                </c:pt>
                <c:pt idx="41">
                  <c:v>114155</c:v>
                </c:pt>
                <c:pt idx="42">
                  <c:v>119431</c:v>
                </c:pt>
                <c:pt idx="43">
                  <c:v>124398</c:v>
                </c:pt>
                <c:pt idx="44">
                  <c:v>129551</c:v>
                </c:pt>
                <c:pt idx="45">
                  <c:v>130009</c:v>
                </c:pt>
                <c:pt idx="46">
                  <c:v>130026</c:v>
                </c:pt>
                <c:pt idx="47">
                  <c:v>129209</c:v>
                </c:pt>
                <c:pt idx="48">
                  <c:v>127457</c:v>
                </c:pt>
                <c:pt idx="49">
                  <c:v>123853</c:v>
                </c:pt>
                <c:pt idx="50">
                  <c:v>120084</c:v>
                </c:pt>
                <c:pt idx="51">
                  <c:v>117575</c:v>
                </c:pt>
                <c:pt idx="52">
                  <c:v>111618</c:v>
                </c:pt>
                <c:pt idx="53">
                  <c:v>102461</c:v>
                </c:pt>
                <c:pt idx="54">
                  <c:v>93849</c:v>
                </c:pt>
                <c:pt idx="55">
                  <c:v>89026</c:v>
                </c:pt>
                <c:pt idx="56">
                  <c:v>86627</c:v>
                </c:pt>
                <c:pt idx="57">
                  <c:v>84613</c:v>
                </c:pt>
                <c:pt idx="58">
                  <c:v>86752</c:v>
                </c:pt>
                <c:pt idx="59">
                  <c:v>89398</c:v>
                </c:pt>
                <c:pt idx="60">
                  <c:v>89933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6FF-4BED-9695-5BE29FA9A709}"/>
            </c:ext>
          </c:extLst>
        </c:ser>
        <c:ser>
          <c:idx val="1"/>
          <c:order val="4"/>
          <c:tx>
            <c:strRef>
              <c:f>'학생수_시도별(1965-)'!$Y$3</c:f>
              <c:strCache>
                <c:ptCount val="1"/>
                <c:pt idx="0">
                  <c:v>경북</c:v>
                </c:pt>
              </c:strCache>
            </c:strRef>
          </c:tx>
          <c:spPr>
            <a:ln w="22225"/>
          </c:spPr>
          <c:marker>
            <c:symbol val="square"/>
            <c:size val="4"/>
            <c:spPr>
              <a:solidFill>
                <a:srgbClr val="C00000"/>
              </a:solidFill>
              <a:ln>
                <a:solidFill>
                  <a:schemeClr val="accent2">
                    <a:lumMod val="60000"/>
                    <a:lumOff val="40000"/>
                    <a:alpha val="94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1014282885935393E-2"/>
                  <c:y val="-4.2466953834116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D6FF-4BED-9695-5BE29FA9A709}"/>
                </c:ext>
              </c:extLst>
            </c:dLbl>
            <c:dLbl>
              <c:idx val="16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D6FF-4BED-9695-5BE29FA9A709}"/>
                </c:ext>
              </c:extLst>
            </c:dLbl>
            <c:dLbl>
              <c:idx val="1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D6FF-4BED-9695-5BE29FA9A70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'학생수_시도별(1965-)'!$Y$4:$Y$64</c:f>
              <c:numCache>
                <c:formatCode>_(* #,##0_);_(* \(#,##0\);_(* "-"_);_(@_)</c:formatCode>
                <c:ptCount val="61"/>
                <c:pt idx="0">
                  <c:v>58784</c:v>
                </c:pt>
                <c:pt idx="1">
                  <c:v>61565</c:v>
                </c:pt>
                <c:pt idx="2">
                  <c:v>63423</c:v>
                </c:pt>
                <c:pt idx="3">
                  <c:v>68359</c:v>
                </c:pt>
                <c:pt idx="4">
                  <c:v>73499</c:v>
                </c:pt>
                <c:pt idx="5">
                  <c:v>80461</c:v>
                </c:pt>
                <c:pt idx="6">
                  <c:v>88522</c:v>
                </c:pt>
                <c:pt idx="7">
                  <c:v>100002</c:v>
                </c:pt>
                <c:pt idx="8">
                  <c:v>115339</c:v>
                </c:pt>
                <c:pt idx="9">
                  <c:v>134275</c:v>
                </c:pt>
                <c:pt idx="10">
                  <c:v>156350</c:v>
                </c:pt>
                <c:pt idx="11">
                  <c:v>177136</c:v>
                </c:pt>
                <c:pt idx="12">
                  <c:v>190221</c:v>
                </c:pt>
                <c:pt idx="13">
                  <c:v>203058</c:v>
                </c:pt>
                <c:pt idx="14">
                  <c:v>220156</c:v>
                </c:pt>
                <c:pt idx="15">
                  <c:v>241806</c:v>
                </c:pt>
                <c:pt idx="16">
                  <c:v>259004</c:v>
                </c:pt>
                <c:pt idx="17">
                  <c:v>155151</c:v>
                </c:pt>
                <c:pt idx="18">
                  <c:v>160637</c:v>
                </c:pt>
                <c:pt idx="19">
                  <c:v>166386</c:v>
                </c:pt>
                <c:pt idx="20">
                  <c:v>170538</c:v>
                </c:pt>
                <c:pt idx="21">
                  <c:v>180140</c:v>
                </c:pt>
                <c:pt idx="22">
                  <c:v>174586</c:v>
                </c:pt>
                <c:pt idx="23">
                  <c:v>174349</c:v>
                </c:pt>
                <c:pt idx="24">
                  <c:v>170892</c:v>
                </c:pt>
                <c:pt idx="25">
                  <c:v>165363</c:v>
                </c:pt>
                <c:pt idx="26">
                  <c:v>160103</c:v>
                </c:pt>
                <c:pt idx="27">
                  <c:v>150713</c:v>
                </c:pt>
                <c:pt idx="28">
                  <c:v>143737</c:v>
                </c:pt>
                <c:pt idx="29">
                  <c:v>139507</c:v>
                </c:pt>
                <c:pt idx="30">
                  <c:v>137821</c:v>
                </c:pt>
                <c:pt idx="31">
                  <c:v>139314</c:v>
                </c:pt>
                <c:pt idx="32">
                  <c:v>142886</c:v>
                </c:pt>
                <c:pt idx="33">
                  <c:v>140621</c:v>
                </c:pt>
                <c:pt idx="34">
                  <c:v>133713</c:v>
                </c:pt>
                <c:pt idx="35">
                  <c:v>120557</c:v>
                </c:pt>
                <c:pt idx="36">
                  <c:v>108766</c:v>
                </c:pt>
                <c:pt idx="37">
                  <c:v>100360</c:v>
                </c:pt>
                <c:pt idx="38">
                  <c:v>97636</c:v>
                </c:pt>
                <c:pt idx="39">
                  <c:v>95119</c:v>
                </c:pt>
                <c:pt idx="40">
                  <c:v>94250</c:v>
                </c:pt>
                <c:pt idx="41">
                  <c:v>93657</c:v>
                </c:pt>
                <c:pt idx="42">
                  <c:v>95208</c:v>
                </c:pt>
                <c:pt idx="43">
                  <c:v>96807</c:v>
                </c:pt>
                <c:pt idx="44">
                  <c:v>98328</c:v>
                </c:pt>
                <c:pt idx="45">
                  <c:v>97767</c:v>
                </c:pt>
                <c:pt idx="46">
                  <c:v>96602</c:v>
                </c:pt>
                <c:pt idx="47">
                  <c:v>95917</c:v>
                </c:pt>
                <c:pt idx="48">
                  <c:v>95018</c:v>
                </c:pt>
                <c:pt idx="49">
                  <c:v>92328</c:v>
                </c:pt>
                <c:pt idx="50">
                  <c:v>90238</c:v>
                </c:pt>
                <c:pt idx="51">
                  <c:v>88456</c:v>
                </c:pt>
                <c:pt idx="52">
                  <c:v>84926</c:v>
                </c:pt>
                <c:pt idx="53">
                  <c:v>77945</c:v>
                </c:pt>
                <c:pt idx="54">
                  <c:v>71272</c:v>
                </c:pt>
                <c:pt idx="55">
                  <c:v>66899</c:v>
                </c:pt>
                <c:pt idx="56">
                  <c:v>64967</c:v>
                </c:pt>
                <c:pt idx="57">
                  <c:v>62986</c:v>
                </c:pt>
                <c:pt idx="58">
                  <c:v>63443</c:v>
                </c:pt>
                <c:pt idx="59">
                  <c:v>64158</c:v>
                </c:pt>
                <c:pt idx="60">
                  <c:v>64076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D6FF-4BED-9695-5BE29FA9A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44064"/>
        <c:axId val="202261248"/>
      </c:lineChart>
      <c:catAx>
        <c:axId val="20194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2261248"/>
        <c:crosses val="autoZero"/>
        <c:auto val="1"/>
        <c:lblAlgn val="ctr"/>
        <c:lblOffset val="100"/>
        <c:tickLblSkip val="5"/>
        <c:noMultiLvlLbl val="0"/>
      </c:catAx>
      <c:valAx>
        <c:axId val="202261248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194406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21658490881482326"/>
          <c:y val="0.93184113992337547"/>
          <c:w val="0.59651692417331725"/>
          <c:h val="4.504937029592749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46742245059198"/>
          <c:y val="0.18808487930827458"/>
          <c:w val="0.84423882306897213"/>
          <c:h val="0.66510261627951217"/>
        </c:manualLayout>
      </c:layout>
      <c:lineChart>
        <c:grouping val="standard"/>
        <c:varyColors val="0"/>
        <c:ser>
          <c:idx val="24"/>
          <c:order val="0"/>
          <c:tx>
            <c:strRef>
              <c:f>'학생수_시도별(1965-)'!$AA$3</c:f>
              <c:strCache>
                <c:ptCount val="1"/>
                <c:pt idx="0">
                  <c:v>제주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dLbls>
            <c:dLbl>
              <c:idx val="0"/>
              <c:layout>
                <c:manualLayout>
                  <c:x val="8.6956717038617886E-3"/>
                  <c:y val="-3.97299820865303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0E8-4EF4-AD1C-03954890BDE9}"/>
                </c:ext>
              </c:extLst>
            </c:dLbl>
            <c:dLbl>
              <c:idx val="2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237-453C-A821-D6D2A63EC75E}"/>
                </c:ext>
              </c:extLst>
            </c:dLbl>
            <c:dLbl>
              <c:idx val="4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237-453C-A821-D6D2A63EC75E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'학생수_시도별(1965-)'!$AA$4:$AA$64</c:f>
              <c:numCache>
                <c:formatCode>_(* #,##0_);_(* \(#,##0\);_(* "-"_);_(@_)</c:formatCode>
                <c:ptCount val="61"/>
                <c:pt idx="0">
                  <c:v>5693</c:v>
                </c:pt>
                <c:pt idx="1">
                  <c:v>6060</c:v>
                </c:pt>
                <c:pt idx="2">
                  <c:v>6277</c:v>
                </c:pt>
                <c:pt idx="3">
                  <c:v>6658</c:v>
                </c:pt>
                <c:pt idx="4">
                  <c:v>7166</c:v>
                </c:pt>
                <c:pt idx="5">
                  <c:v>8069</c:v>
                </c:pt>
                <c:pt idx="6">
                  <c:v>9285</c:v>
                </c:pt>
                <c:pt idx="7">
                  <c:v>10715</c:v>
                </c:pt>
                <c:pt idx="8">
                  <c:v>11813</c:v>
                </c:pt>
                <c:pt idx="9">
                  <c:v>13413</c:v>
                </c:pt>
                <c:pt idx="10">
                  <c:v>14910</c:v>
                </c:pt>
                <c:pt idx="11">
                  <c:v>16823</c:v>
                </c:pt>
                <c:pt idx="12">
                  <c:v>18712</c:v>
                </c:pt>
                <c:pt idx="13">
                  <c:v>20511</c:v>
                </c:pt>
                <c:pt idx="14">
                  <c:v>22286</c:v>
                </c:pt>
                <c:pt idx="15">
                  <c:v>24264</c:v>
                </c:pt>
                <c:pt idx="16">
                  <c:v>25999</c:v>
                </c:pt>
                <c:pt idx="17">
                  <c:v>27453</c:v>
                </c:pt>
                <c:pt idx="18">
                  <c:v>28318</c:v>
                </c:pt>
                <c:pt idx="19">
                  <c:v>29518</c:v>
                </c:pt>
                <c:pt idx="20">
                  <c:v>30179</c:v>
                </c:pt>
                <c:pt idx="21">
                  <c:v>31276</c:v>
                </c:pt>
                <c:pt idx="22">
                  <c:v>32156</c:v>
                </c:pt>
                <c:pt idx="23">
                  <c:v>32705</c:v>
                </c:pt>
                <c:pt idx="24">
                  <c:v>32252</c:v>
                </c:pt>
                <c:pt idx="25">
                  <c:v>31146</c:v>
                </c:pt>
                <c:pt idx="26">
                  <c:v>30076</c:v>
                </c:pt>
                <c:pt idx="27">
                  <c:v>28710</c:v>
                </c:pt>
                <c:pt idx="28">
                  <c:v>27149</c:v>
                </c:pt>
                <c:pt idx="29">
                  <c:v>25840</c:v>
                </c:pt>
                <c:pt idx="30">
                  <c:v>26356</c:v>
                </c:pt>
                <c:pt idx="31">
                  <c:v>26799</c:v>
                </c:pt>
                <c:pt idx="32">
                  <c:v>27676</c:v>
                </c:pt>
                <c:pt idx="33">
                  <c:v>27287</c:v>
                </c:pt>
                <c:pt idx="34">
                  <c:v>25983</c:v>
                </c:pt>
                <c:pt idx="35">
                  <c:v>23865</c:v>
                </c:pt>
                <c:pt idx="36">
                  <c:v>21505</c:v>
                </c:pt>
                <c:pt idx="37">
                  <c:v>20229</c:v>
                </c:pt>
                <c:pt idx="38">
                  <c:v>19415</c:v>
                </c:pt>
                <c:pt idx="39">
                  <c:v>18880</c:v>
                </c:pt>
                <c:pt idx="40">
                  <c:v>19035</c:v>
                </c:pt>
                <c:pt idx="41">
                  <c:v>19515</c:v>
                </c:pt>
                <c:pt idx="42">
                  <c:v>20936</c:v>
                </c:pt>
                <c:pt idx="43">
                  <c:v>22304</c:v>
                </c:pt>
                <c:pt idx="44">
                  <c:v>23436</c:v>
                </c:pt>
                <c:pt idx="45">
                  <c:v>23807</c:v>
                </c:pt>
                <c:pt idx="46">
                  <c:v>23869</c:v>
                </c:pt>
                <c:pt idx="47">
                  <c:v>23797</c:v>
                </c:pt>
                <c:pt idx="48">
                  <c:v>23713</c:v>
                </c:pt>
                <c:pt idx="49">
                  <c:v>23221</c:v>
                </c:pt>
                <c:pt idx="50">
                  <c:v>22984</c:v>
                </c:pt>
                <c:pt idx="51">
                  <c:v>22936</c:v>
                </c:pt>
                <c:pt idx="52">
                  <c:v>22422</c:v>
                </c:pt>
                <c:pt idx="53">
                  <c:v>21088</c:v>
                </c:pt>
                <c:pt idx="54">
                  <c:v>19707</c:v>
                </c:pt>
                <c:pt idx="55">
                  <c:v>18679</c:v>
                </c:pt>
                <c:pt idx="56">
                  <c:v>18391</c:v>
                </c:pt>
                <c:pt idx="57">
                  <c:v>18093</c:v>
                </c:pt>
                <c:pt idx="58">
                  <c:v>18583</c:v>
                </c:pt>
                <c:pt idx="59">
                  <c:v>18833</c:v>
                </c:pt>
                <c:pt idx="60">
                  <c:v>18711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E8-4EF4-AD1C-03954890BDE9}"/>
            </c:ext>
          </c:extLst>
        </c:ser>
        <c:ser>
          <c:idx val="25"/>
          <c:order val="1"/>
          <c:tx>
            <c:strRef>
              <c:f>'학생수_시도별(1965-)'!$T$3</c:f>
              <c:strCache>
                <c:ptCount val="1"/>
                <c:pt idx="0">
                  <c:v>강원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dLbls>
            <c:dLbl>
              <c:idx val="0"/>
              <c:layout>
                <c:manualLayout>
                  <c:x val="-2.4403430455026882E-3"/>
                  <c:y val="-4.5069129344836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0E8-4EF4-AD1C-03954890BDE9}"/>
                </c:ext>
              </c:extLst>
            </c:dLbl>
            <c:dLbl>
              <c:idx val="1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237-453C-A821-D6D2A63EC75E}"/>
                </c:ext>
              </c:extLst>
            </c:dLbl>
            <c:dLbl>
              <c:idx val="3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237-453C-A821-D6D2A63EC75E}"/>
                </c:ext>
              </c:extLst>
            </c:dLbl>
            <c:dLbl>
              <c:idx val="4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237-453C-A821-D6D2A63EC75E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'학생수_시도별(1965-)'!$T$4:$T$64</c:f>
              <c:numCache>
                <c:formatCode>_(* #,##0_);_(* \(#,##0\);_(* "-"_);_(@_)</c:formatCode>
                <c:ptCount val="61"/>
                <c:pt idx="0">
                  <c:v>15138</c:v>
                </c:pt>
                <c:pt idx="1">
                  <c:v>14360</c:v>
                </c:pt>
                <c:pt idx="2">
                  <c:v>15751</c:v>
                </c:pt>
                <c:pt idx="3">
                  <c:v>19176</c:v>
                </c:pt>
                <c:pt idx="4">
                  <c:v>22728</c:v>
                </c:pt>
                <c:pt idx="5">
                  <c:v>26408</c:v>
                </c:pt>
                <c:pt idx="6">
                  <c:v>29636</c:v>
                </c:pt>
                <c:pt idx="7">
                  <c:v>33546</c:v>
                </c:pt>
                <c:pt idx="8">
                  <c:v>37245</c:v>
                </c:pt>
                <c:pt idx="9">
                  <c:v>42634</c:v>
                </c:pt>
                <c:pt idx="10">
                  <c:v>48906</c:v>
                </c:pt>
                <c:pt idx="11">
                  <c:v>54061</c:v>
                </c:pt>
                <c:pt idx="12">
                  <c:v>58117</c:v>
                </c:pt>
                <c:pt idx="13">
                  <c:v>61826</c:v>
                </c:pt>
                <c:pt idx="14">
                  <c:v>67717</c:v>
                </c:pt>
                <c:pt idx="15">
                  <c:v>73385</c:v>
                </c:pt>
                <c:pt idx="16">
                  <c:v>80315</c:v>
                </c:pt>
                <c:pt idx="17">
                  <c:v>86597</c:v>
                </c:pt>
                <c:pt idx="18">
                  <c:v>90838</c:v>
                </c:pt>
                <c:pt idx="19">
                  <c:v>93467</c:v>
                </c:pt>
                <c:pt idx="20">
                  <c:v>92581</c:v>
                </c:pt>
                <c:pt idx="21">
                  <c:v>93001</c:v>
                </c:pt>
                <c:pt idx="22">
                  <c:v>92878</c:v>
                </c:pt>
                <c:pt idx="23">
                  <c:v>94207</c:v>
                </c:pt>
                <c:pt idx="24">
                  <c:v>94434</c:v>
                </c:pt>
                <c:pt idx="25">
                  <c:v>92548</c:v>
                </c:pt>
                <c:pt idx="26">
                  <c:v>88031</c:v>
                </c:pt>
                <c:pt idx="27">
                  <c:v>82483</c:v>
                </c:pt>
                <c:pt idx="28">
                  <c:v>78783</c:v>
                </c:pt>
                <c:pt idx="29">
                  <c:v>77257</c:v>
                </c:pt>
                <c:pt idx="30">
                  <c:v>78771</c:v>
                </c:pt>
                <c:pt idx="31">
                  <c:v>79697</c:v>
                </c:pt>
                <c:pt idx="32">
                  <c:v>80594</c:v>
                </c:pt>
                <c:pt idx="33">
                  <c:v>79559</c:v>
                </c:pt>
                <c:pt idx="34">
                  <c:v>76224</c:v>
                </c:pt>
                <c:pt idx="35">
                  <c:v>69185</c:v>
                </c:pt>
                <c:pt idx="36">
                  <c:v>63029</c:v>
                </c:pt>
                <c:pt idx="37">
                  <c:v>58679</c:v>
                </c:pt>
                <c:pt idx="38">
                  <c:v>56692</c:v>
                </c:pt>
                <c:pt idx="39">
                  <c:v>55002</c:v>
                </c:pt>
                <c:pt idx="40">
                  <c:v>54352</c:v>
                </c:pt>
                <c:pt idx="41">
                  <c:v>53749</c:v>
                </c:pt>
                <c:pt idx="42">
                  <c:v>54504</c:v>
                </c:pt>
                <c:pt idx="43">
                  <c:v>55496</c:v>
                </c:pt>
                <c:pt idx="44">
                  <c:v>56683</c:v>
                </c:pt>
                <c:pt idx="45">
                  <c:v>56711</c:v>
                </c:pt>
                <c:pt idx="46">
                  <c:v>56520</c:v>
                </c:pt>
                <c:pt idx="47">
                  <c:v>56519</c:v>
                </c:pt>
                <c:pt idx="48">
                  <c:v>56601</c:v>
                </c:pt>
                <c:pt idx="49">
                  <c:v>55974</c:v>
                </c:pt>
                <c:pt idx="50">
                  <c:v>54836</c:v>
                </c:pt>
                <c:pt idx="51">
                  <c:v>53516</c:v>
                </c:pt>
                <c:pt idx="52">
                  <c:v>50599</c:v>
                </c:pt>
                <c:pt idx="53">
                  <c:v>46727</c:v>
                </c:pt>
                <c:pt idx="54">
                  <c:v>42570</c:v>
                </c:pt>
                <c:pt idx="55">
                  <c:v>39806</c:v>
                </c:pt>
                <c:pt idx="56">
                  <c:v>38374</c:v>
                </c:pt>
                <c:pt idx="57">
                  <c:v>36821</c:v>
                </c:pt>
                <c:pt idx="58">
                  <c:v>36808</c:v>
                </c:pt>
                <c:pt idx="59">
                  <c:v>36675</c:v>
                </c:pt>
                <c:pt idx="60">
                  <c:v>36558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0E8-4EF4-AD1C-03954890B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44064"/>
        <c:axId val="202261248"/>
      </c:lineChart>
      <c:catAx>
        <c:axId val="20194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2261248"/>
        <c:crosses val="autoZero"/>
        <c:auto val="1"/>
        <c:lblAlgn val="ctr"/>
        <c:lblOffset val="100"/>
        <c:tickLblSkip val="5"/>
        <c:noMultiLvlLbl val="0"/>
      </c:catAx>
      <c:valAx>
        <c:axId val="202261248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194406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36995341279213817"/>
          <c:y val="0.93184113992337547"/>
          <c:w val="0.3154929577464789"/>
          <c:h val="4.6531168418364958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180974</xdr:colOff>
      <xdr:row>3</xdr:row>
      <xdr:rowOff>31751</xdr:rowOff>
    </xdr:from>
    <xdr:to>
      <xdr:col>24</xdr:col>
      <xdr:colOff>158749</xdr:colOff>
      <xdr:row>27</xdr:row>
      <xdr:rowOff>21169</xdr:rowOff>
    </xdr:to>
    <xdr:graphicFrame macro="">
      <xdr:nvGraphicFramePr>
        <xdr:cNvPr id="2069" name="차트 5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275167</xdr:colOff>
      <xdr:row>3</xdr:row>
      <xdr:rowOff>42333</xdr:rowOff>
    </xdr:from>
    <xdr:to>
      <xdr:col>32</xdr:col>
      <xdr:colOff>550334</xdr:colOff>
      <xdr:row>27</xdr:row>
      <xdr:rowOff>42334</xdr:rowOff>
    </xdr:to>
    <xdr:graphicFrame macro="">
      <xdr:nvGraphicFramePr>
        <xdr:cNvPr id="2070" name="차트 6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213728</xdr:colOff>
      <xdr:row>28</xdr:row>
      <xdr:rowOff>6604</xdr:rowOff>
    </xdr:from>
    <xdr:to>
      <xdr:col>24</xdr:col>
      <xdr:colOff>63500</xdr:colOff>
      <xdr:row>51</xdr:row>
      <xdr:rowOff>0</xdr:rowOff>
    </xdr:to>
    <xdr:graphicFrame macro="">
      <xdr:nvGraphicFramePr>
        <xdr:cNvPr id="4" name="차트 5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49260" cy="247209"/>
          <a:chOff x="-77502" y="-57326"/>
          <a:chExt cx="2062" cy="2938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4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49260" cy="247209"/>
          <a:chOff x="-77502" y="-57326"/>
          <a:chExt cx="2062" cy="2938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8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0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49260" cy="247209"/>
          <a:chOff x="-77502" y="-57326"/>
          <a:chExt cx="2062" cy="2938"/>
        </a:xfrm>
      </cdr:grpSpPr>
      <cdr:sp macro="" textlink="">
        <cdr:nvSpPr>
          <cdr:cNvPr id="1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9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0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2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24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49260" cy="247209"/>
          <a:chOff x="-77502" y="-57326"/>
          <a:chExt cx="2062" cy="2938"/>
        </a:xfrm>
      </cdr:grpSpPr>
      <cdr:sp macro="" textlink="">
        <cdr:nvSpPr>
          <cdr:cNvPr id="2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3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3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49260" cy="247209"/>
          <a:chOff x="-77502" y="-57326"/>
          <a:chExt cx="2062" cy="2938"/>
        </a:xfrm>
      </cdr:grpSpPr>
      <cdr:sp macro="" textlink="">
        <cdr:nvSpPr>
          <cdr:cNvPr id="3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3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3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4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0.09962</cdr:x>
      <cdr:y>0</cdr:y>
    </cdr:from>
    <cdr:to>
      <cdr:x>0.96811</cdr:x>
      <cdr:y>0.07094</cdr:y>
    </cdr:to>
    <cdr:sp macro="" textlink="">
      <cdr:nvSpPr>
        <cdr:cNvPr id="45" name="순서도: 처리 13"/>
        <cdr:cNvSpPr/>
      </cdr:nvSpPr>
      <cdr:spPr>
        <a:xfrm xmlns:a="http://schemas.openxmlformats.org/drawingml/2006/main">
          <a:off x="798393" y="0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49260" cy="247209"/>
          <a:chOff x="-77502" y="-57326"/>
          <a:chExt cx="2062" cy="2938"/>
        </a:xfrm>
      </cdr:grpSpPr>
      <cdr:sp macro="" textlink="">
        <cdr:nvSpPr>
          <cdr:cNvPr id="4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4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5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0.09123</cdr:x>
      <cdr:y>0.00114</cdr:y>
    </cdr:from>
    <cdr:to>
      <cdr:x>0.95972</cdr:x>
      <cdr:y>0.07209</cdr:y>
    </cdr:to>
    <cdr:sp macro="" textlink="">
      <cdr:nvSpPr>
        <cdr:cNvPr id="54" name="순서도: 처리 13"/>
        <cdr:cNvSpPr/>
      </cdr:nvSpPr>
      <cdr:spPr>
        <a:xfrm xmlns:a="http://schemas.openxmlformats.org/drawingml/2006/main">
          <a:off x="731158" y="5481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5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49260" cy="247209"/>
          <a:chOff x="-77502" y="-57326"/>
          <a:chExt cx="2062" cy="2938"/>
        </a:xfrm>
      </cdr:grpSpPr>
      <cdr:sp macro="" textlink="">
        <cdr:nvSpPr>
          <cdr:cNvPr id="5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5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62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0.09542</cdr:x>
      <cdr:y>0.00583</cdr:y>
    </cdr:from>
    <cdr:to>
      <cdr:x>0.96391</cdr:x>
      <cdr:y>0.07677</cdr:y>
    </cdr:to>
    <cdr:sp macro="" textlink="">
      <cdr:nvSpPr>
        <cdr:cNvPr id="63" name="순서도: 처리 13"/>
        <cdr:cNvSpPr/>
      </cdr:nvSpPr>
      <cdr:spPr>
        <a:xfrm xmlns:a="http://schemas.openxmlformats.org/drawingml/2006/main">
          <a:off x="764775" y="27893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45408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49260" cy="247209"/>
          <a:chOff x="-77502" y="-57326"/>
          <a:chExt cx="2062" cy="2938"/>
        </a:xfrm>
      </cdr:grpSpPr>
      <cdr:sp macro="" textlink="">
        <cdr:nvSpPr>
          <cdr:cNvPr id="14540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45410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1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45412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3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45416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0.10417</cdr:y>
    </cdr:to>
    <cdr:sp macro="" textlink="">
      <cdr:nvSpPr>
        <cdr:cNvPr id="145417" name="순서도: 처리 13"/>
        <cdr:cNvSpPr/>
      </cdr:nvSpPr>
      <cdr:spPr>
        <a:xfrm xmlns:a="http://schemas.openxmlformats.org/drawingml/2006/main">
          <a:off x="0" y="0"/>
          <a:ext cx="6376146" cy="44823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영남권 고등학교 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(1965~2025)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309" cy="249693"/>
          <a:chOff x="-77502" y="-57326"/>
          <a:chExt cx="2062" cy="2938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4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309" cy="249693"/>
          <a:chOff x="-77502" y="-57326"/>
          <a:chExt cx="2062" cy="2938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8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0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309" cy="249693"/>
          <a:chOff x="-77502" y="-57326"/>
          <a:chExt cx="2062" cy="2938"/>
        </a:xfrm>
      </cdr:grpSpPr>
      <cdr:sp macro="" textlink="">
        <cdr:nvSpPr>
          <cdr:cNvPr id="1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9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0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2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24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309" cy="249693"/>
          <a:chOff x="-77502" y="-57326"/>
          <a:chExt cx="2062" cy="2938"/>
        </a:xfrm>
      </cdr:grpSpPr>
      <cdr:sp macro="" textlink="">
        <cdr:nvSpPr>
          <cdr:cNvPr id="2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3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3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309" cy="249693"/>
          <a:chOff x="-77502" y="-57326"/>
          <a:chExt cx="2062" cy="2938"/>
        </a:xfrm>
      </cdr:grpSpPr>
      <cdr:sp macro="" textlink="">
        <cdr:nvSpPr>
          <cdr:cNvPr id="3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3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3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4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0.09962</cdr:x>
      <cdr:y>0</cdr:y>
    </cdr:from>
    <cdr:to>
      <cdr:x>0.96811</cdr:x>
      <cdr:y>0.07094</cdr:y>
    </cdr:to>
    <cdr:sp macro="" textlink="">
      <cdr:nvSpPr>
        <cdr:cNvPr id="45" name="순서도: 처리 13"/>
        <cdr:cNvSpPr/>
      </cdr:nvSpPr>
      <cdr:spPr>
        <a:xfrm xmlns:a="http://schemas.openxmlformats.org/drawingml/2006/main">
          <a:off x="798393" y="0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309" cy="249693"/>
          <a:chOff x="-77502" y="-57326"/>
          <a:chExt cx="2062" cy="2938"/>
        </a:xfrm>
      </cdr:grpSpPr>
      <cdr:sp macro="" textlink="">
        <cdr:nvSpPr>
          <cdr:cNvPr id="4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4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5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0.09123</cdr:x>
      <cdr:y>0.00114</cdr:y>
    </cdr:from>
    <cdr:to>
      <cdr:x>0.95972</cdr:x>
      <cdr:y>0.07209</cdr:y>
    </cdr:to>
    <cdr:sp macro="" textlink="">
      <cdr:nvSpPr>
        <cdr:cNvPr id="54" name="순서도: 처리 13"/>
        <cdr:cNvSpPr/>
      </cdr:nvSpPr>
      <cdr:spPr>
        <a:xfrm xmlns:a="http://schemas.openxmlformats.org/drawingml/2006/main">
          <a:off x="731158" y="5481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5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309" cy="249693"/>
          <a:chOff x="-77502" y="-57326"/>
          <a:chExt cx="2062" cy="2938"/>
        </a:xfrm>
      </cdr:grpSpPr>
      <cdr:sp macro="" textlink="">
        <cdr:nvSpPr>
          <cdr:cNvPr id="5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5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62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0.09542</cdr:x>
      <cdr:y>0.00583</cdr:y>
    </cdr:from>
    <cdr:to>
      <cdr:x>0.96391</cdr:x>
      <cdr:y>0.07677</cdr:y>
    </cdr:to>
    <cdr:sp macro="" textlink="">
      <cdr:nvSpPr>
        <cdr:cNvPr id="63" name="순서도: 처리 13"/>
        <cdr:cNvSpPr/>
      </cdr:nvSpPr>
      <cdr:spPr>
        <a:xfrm xmlns:a="http://schemas.openxmlformats.org/drawingml/2006/main">
          <a:off x="764775" y="27893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45408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309" cy="249693"/>
          <a:chOff x="-77502" y="-57326"/>
          <a:chExt cx="2062" cy="2938"/>
        </a:xfrm>
      </cdr:grpSpPr>
      <cdr:sp macro="" textlink="">
        <cdr:nvSpPr>
          <cdr:cNvPr id="14540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45410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1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45412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3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45416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0.10567</cdr:y>
    </cdr:to>
    <cdr:sp macro="" textlink="">
      <cdr:nvSpPr>
        <cdr:cNvPr id="145417" name="순서도: 처리 13"/>
        <cdr:cNvSpPr/>
      </cdr:nvSpPr>
      <cdr:spPr>
        <a:xfrm xmlns:a="http://schemas.openxmlformats.org/drawingml/2006/main">
          <a:off x="0" y="0"/>
          <a:ext cx="6420971" cy="459441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제주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/</a:t>
          </a: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강원권 고등학교 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(1965~2025)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653391</xdr:colOff>
      <xdr:row>27</xdr:row>
      <xdr:rowOff>12865</xdr:rowOff>
    </xdr:from>
    <xdr:to>
      <xdr:col>39</xdr:col>
      <xdr:colOff>464343</xdr:colOff>
      <xdr:row>48</xdr:row>
      <xdr:rowOff>107155</xdr:rowOff>
    </xdr:to>
    <xdr:graphicFrame macro="">
      <xdr:nvGraphicFramePr>
        <xdr:cNvPr id="2" name="차트 2">
          <a:extLst>
            <a:ext uri="{FF2B5EF4-FFF2-40B4-BE49-F238E27FC236}">
              <a16:creationId xmlns:a16="http://schemas.microsoft.com/office/drawing/2014/main" id="{00000000-0008-0000-0200-00000B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623455</xdr:colOff>
      <xdr:row>3</xdr:row>
      <xdr:rowOff>86591</xdr:rowOff>
    </xdr:from>
    <xdr:to>
      <xdr:col>39</xdr:col>
      <xdr:colOff>416718</xdr:colOff>
      <xdr:row>25</xdr:row>
      <xdr:rowOff>47624</xdr:rowOff>
    </xdr:to>
    <xdr:graphicFrame macro="">
      <xdr:nvGraphicFramePr>
        <xdr:cNvPr id="4" name="차트 2">
          <a:extLst>
            <a:ext uri="{FF2B5EF4-FFF2-40B4-BE49-F238E27FC236}">
              <a16:creationId xmlns:a16="http://schemas.microsoft.com/office/drawing/2014/main" id="{00000000-0008-0000-0200-00000B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0.99879</cdr:x>
      <cdr:y>0.10885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7659175" cy="45461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연령별 고등학교 학생수 구성비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(1965~2025)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0.99879</cdr:x>
      <cdr:y>0.10885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7659175" cy="45461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6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학년별 고등학교 학생수</a:t>
          </a:r>
          <a:r>
            <a:rPr kumimoji="0" lang="en-US" altLang="ko-KR" sz="16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(1965~2025)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89647</xdr:colOff>
      <xdr:row>3</xdr:row>
      <xdr:rowOff>133910</xdr:rowOff>
    </xdr:from>
    <xdr:to>
      <xdr:col>54</xdr:col>
      <xdr:colOff>575422</xdr:colOff>
      <xdr:row>33</xdr:row>
      <xdr:rowOff>141753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300-000029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0.0223</cdr:x>
      <cdr:y>0.11524</cdr:y>
    </cdr:from>
    <cdr:to>
      <cdr:x>0.05113</cdr:x>
      <cdr:y>0.15961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184150" y="593725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1">
                  <a:lumMod val="75000"/>
                </a:schemeClr>
              </a:solidFill>
            </a:rPr>
            <a:t>(%)</a:t>
          </a:r>
          <a:endParaRPr lang="ko-KR" altLang="en-US" sz="900" b="1">
            <a:solidFill>
              <a:schemeClr val="accent1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0.0013</cdr:x>
      <cdr:y>0.00507</cdr:y>
    </cdr:from>
    <cdr:to>
      <cdr:x>1</cdr:x>
      <cdr:y>0.11296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9518" y="22412"/>
          <a:ext cx="7311845" cy="477193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성별 고등학교 진학률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0.06772</cdr:x>
      <cdr:y>0.11206</cdr:y>
    </cdr:from>
    <cdr:to>
      <cdr:x>0.11649</cdr:x>
      <cdr:y>0.13982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417766" y="390184"/>
          <a:ext cx="300842" cy="96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tx2">
                  <a:lumMod val="75000"/>
                </a:schemeClr>
              </a:solidFill>
            </a:rPr>
            <a:t>명</a:t>
          </a:r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tx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0.09454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6169025" cy="335196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설립별 고등학교</a:t>
          </a: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 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(1965~2025)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0.03114</cdr:x>
      <cdr:y>0.10706</cdr:y>
    </cdr:from>
    <cdr:to>
      <cdr:x>0.08803</cdr:x>
      <cdr:y>0.14881</cdr:y>
    </cdr:to>
    <cdr:sp macro="" textlink="">
      <cdr:nvSpPr>
        <cdr:cNvPr id="5" name="TextBox 42"/>
        <cdr:cNvSpPr txBox="1"/>
      </cdr:nvSpPr>
      <cdr:spPr>
        <a:xfrm xmlns:a="http://schemas.openxmlformats.org/drawingml/2006/main">
          <a:off x="179916" y="380705"/>
          <a:ext cx="328765" cy="1484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(%)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0.09821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5778500" cy="34925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 b="1" i="0" u="none" strike="noStrike" baseline="0">
              <a:solidFill>
                <a:schemeClr val="lt1"/>
              </a:solidFill>
              <a:effectLst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성별 </a:t>
          </a:r>
          <a:r>
            <a:rPr kumimoji="0" lang="ko-KR" altLang="en-US" sz="1600" b="1" i="0" u="none" strike="noStrike" kern="1200" cap="none" spc="0" normalizeH="0" baseline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고등학교 학생 구성비</a:t>
          </a:r>
          <a:r>
            <a:rPr kumimoji="0" lang="en-US" altLang="ko-KR" sz="1600" b="1" i="0" u="none" strike="noStrike" kern="1200" cap="none" spc="0" normalizeH="0" baseline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(1965~2025)</a:t>
          </a:r>
          <a:endParaRPr kumimoji="0" lang="ko-KR" altLang="en-US" sz="1600" b="1" i="0" u="none" strike="noStrike" kern="1200" cap="none" spc="0" normalizeH="0" baseline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0.09029</cdr:x>
      <cdr:y>0.52201</cdr:y>
    </cdr:from>
    <cdr:to>
      <cdr:x>0.94695</cdr:x>
      <cdr:y>0.52201</cdr:y>
    </cdr:to>
    <cdr:sp macro="" textlink="">
      <cdr:nvSpPr>
        <cdr:cNvPr id="10" name="직선 연결선 9"/>
        <cdr:cNvSpPr/>
      </cdr:nvSpPr>
      <cdr:spPr>
        <a:xfrm xmlns:a="http://schemas.openxmlformats.org/drawingml/2006/main">
          <a:off x="762000" y="2371724"/>
          <a:ext cx="7229475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9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0.09348</cdr:x>
      <cdr:y>0.00133</cdr:y>
    </cdr:from>
    <cdr:to>
      <cdr:x>0.9208</cdr:x>
      <cdr:y>0.07454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766643" y="7731"/>
          <a:ext cx="6784872" cy="426763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100">
              <a:solidFill>
                <a:sysClr val="window" lastClr="FFFFFF"/>
              </a:solidFill>
              <a:latin typeface="+mj-ea"/>
              <a:ea typeface="+mj-ea"/>
            </a:rPr>
            <a:t>설립주체별 고등학교 학생수</a:t>
          </a:r>
        </a:p>
      </cdr:txBody>
    </cdr:sp>
  </cdr:relSizeAnchor>
  <cdr:relSizeAnchor xmlns:cdr="http://schemas.openxmlformats.org/drawingml/2006/chartDrawing">
    <cdr:from>
      <cdr:x>0.06772</cdr:x>
      <cdr:y>0.11206</cdr:y>
    </cdr:from>
    <cdr:to>
      <cdr:x>0.12054</cdr:x>
      <cdr:y>0.16242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409098" y="331331"/>
          <a:ext cx="319091" cy="1488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tx2">
                  <a:lumMod val="75000"/>
                </a:schemeClr>
              </a:solidFill>
            </a:rPr>
            <a:t>명</a:t>
          </a:r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tx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0.11589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6041022" cy="342646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고등학교 여학생 비율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(1965~2025)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447806</xdr:colOff>
      <xdr:row>3</xdr:row>
      <xdr:rowOff>81481</xdr:rowOff>
    </xdr:from>
    <xdr:to>
      <xdr:col>46</xdr:col>
      <xdr:colOff>11205</xdr:colOff>
      <xdr:row>33</xdr:row>
      <xdr:rowOff>112058</xdr:rowOff>
    </xdr:to>
    <xdr:graphicFrame macro="">
      <xdr:nvGraphicFramePr>
        <xdr:cNvPr id="1098" name="차트 1">
          <a:extLst>
            <a:ext uri="{FF2B5EF4-FFF2-40B4-BE49-F238E27FC236}">
              <a16:creationId xmlns:a16="http://schemas.microsoft.com/office/drawing/2014/main" id="{00000000-0008-0000-0100-00004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101414</xdr:colOff>
      <xdr:row>3</xdr:row>
      <xdr:rowOff>77546</xdr:rowOff>
    </xdr:from>
    <xdr:to>
      <xdr:col>36</xdr:col>
      <xdr:colOff>358588</xdr:colOff>
      <xdr:row>33</xdr:row>
      <xdr:rowOff>123266</xdr:rowOff>
    </xdr:to>
    <xdr:graphicFrame macro="">
      <xdr:nvGraphicFramePr>
        <xdr:cNvPr id="1103" name="차트 6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108858</xdr:colOff>
      <xdr:row>34</xdr:row>
      <xdr:rowOff>40822</xdr:rowOff>
    </xdr:from>
    <xdr:to>
      <xdr:col>36</xdr:col>
      <xdr:colOff>381001</xdr:colOff>
      <xdr:row>62</xdr:row>
      <xdr:rowOff>44823</xdr:rowOff>
    </xdr:to>
    <xdr:graphicFrame macro="">
      <xdr:nvGraphicFramePr>
        <xdr:cNvPr id="6" name="차트 6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432953</xdr:colOff>
      <xdr:row>34</xdr:row>
      <xdr:rowOff>40749</xdr:rowOff>
    </xdr:from>
    <xdr:to>
      <xdr:col>46</xdr:col>
      <xdr:colOff>0</xdr:colOff>
      <xdr:row>62</xdr:row>
      <xdr:rowOff>67235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134472</xdr:colOff>
      <xdr:row>62</xdr:row>
      <xdr:rowOff>123265</xdr:rowOff>
    </xdr:from>
    <xdr:to>
      <xdr:col>36</xdr:col>
      <xdr:colOff>358589</xdr:colOff>
      <xdr:row>93</xdr:row>
      <xdr:rowOff>11206</xdr:rowOff>
    </xdr:to>
    <xdr:graphicFrame macro="">
      <xdr:nvGraphicFramePr>
        <xdr:cNvPr id="8" name="차트 6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414617</xdr:colOff>
      <xdr:row>62</xdr:row>
      <xdr:rowOff>123265</xdr:rowOff>
    </xdr:from>
    <xdr:to>
      <xdr:col>46</xdr:col>
      <xdr:colOff>0</xdr:colOff>
      <xdr:row>93</xdr:row>
      <xdr:rowOff>56030</xdr:rowOff>
    </xdr:to>
    <xdr:graphicFrame macro="">
      <xdr:nvGraphicFramePr>
        <xdr:cNvPr id="9" name="차트 6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0.05371</cdr:x>
      <cdr:y>0.07991</cdr:y>
    </cdr:from>
    <cdr:to>
      <cdr:x>0.08333</cdr:x>
      <cdr:y>0.12867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31800" y="37465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accent5">
                  <a:lumMod val="75000"/>
                </a:schemeClr>
              </a:solidFill>
            </a:rPr>
            <a:t>명</a:t>
          </a:r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0.0827</cdr:y>
    </cdr:to>
    <cdr:sp macro="" textlink="">
      <cdr:nvSpPr>
        <cdr:cNvPr id="4" name="순서도: 처리 3"/>
        <cdr:cNvSpPr/>
      </cdr:nvSpPr>
      <cdr:spPr>
        <a:xfrm xmlns:a="http://schemas.openxmlformats.org/drawingml/2006/main">
          <a:off x="0" y="0"/>
          <a:ext cx="6398987" cy="366754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ko-KR" altLang="en-US" sz="1600" b="1" i="0" baseline="0">
              <a:solidFill>
                <a:sysClr val="window" lastClr="FFFFFF"/>
              </a:solidFill>
              <a:effectLst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수도권</a:t>
          </a:r>
          <a:r>
            <a:rPr lang="ko-KR" altLang="ko-KR" sz="1600" b="1" i="0" baseline="0">
              <a:solidFill>
                <a:sysClr val="window" lastClr="FFFFFF"/>
              </a:solidFill>
              <a:effectLst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 고등학교 학생수</a:t>
          </a:r>
          <a:r>
            <a:rPr lang="en-US" altLang="ko-KR" sz="1600" b="1" i="0" baseline="0">
              <a:solidFill>
                <a:sysClr val="window" lastClr="FFFFFF"/>
              </a:solidFill>
              <a:effectLst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(1965~2025)</a:t>
          </a:r>
          <a:endParaRPr lang="ko-KR" altLang="ko-KR" sz="1600">
            <a:effectLst/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033" cy="246637"/>
          <a:chOff x="-77502" y="-57326"/>
          <a:chExt cx="2062" cy="2938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4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033" cy="246637"/>
          <a:chOff x="-77502" y="-57326"/>
          <a:chExt cx="2062" cy="2938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8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0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033" cy="246637"/>
          <a:chOff x="-77502" y="-57326"/>
          <a:chExt cx="2062" cy="2938"/>
        </a:xfrm>
      </cdr:grpSpPr>
      <cdr:sp macro="" textlink="">
        <cdr:nvSpPr>
          <cdr:cNvPr id="1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9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0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2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24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033" cy="246637"/>
          <a:chOff x="-77502" y="-57326"/>
          <a:chExt cx="2062" cy="2938"/>
        </a:xfrm>
      </cdr:grpSpPr>
      <cdr:sp macro="" textlink="">
        <cdr:nvSpPr>
          <cdr:cNvPr id="2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3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3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033" cy="246637"/>
          <a:chOff x="-77502" y="-57326"/>
          <a:chExt cx="2062" cy="2938"/>
        </a:xfrm>
      </cdr:grpSpPr>
      <cdr:sp macro="" textlink="">
        <cdr:nvSpPr>
          <cdr:cNvPr id="3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3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3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4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0.09962</cdr:x>
      <cdr:y>0</cdr:y>
    </cdr:from>
    <cdr:to>
      <cdr:x>0.96811</cdr:x>
      <cdr:y>0.07094</cdr:y>
    </cdr:to>
    <cdr:sp macro="" textlink="">
      <cdr:nvSpPr>
        <cdr:cNvPr id="45" name="순서도: 처리 13"/>
        <cdr:cNvSpPr/>
      </cdr:nvSpPr>
      <cdr:spPr>
        <a:xfrm xmlns:a="http://schemas.openxmlformats.org/drawingml/2006/main">
          <a:off x="798393" y="0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033" cy="246637"/>
          <a:chOff x="-77502" y="-57326"/>
          <a:chExt cx="2062" cy="2938"/>
        </a:xfrm>
      </cdr:grpSpPr>
      <cdr:sp macro="" textlink="">
        <cdr:nvSpPr>
          <cdr:cNvPr id="4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4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5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0.09123</cdr:x>
      <cdr:y>0.00114</cdr:y>
    </cdr:from>
    <cdr:to>
      <cdr:x>0.95972</cdr:x>
      <cdr:y>0.07209</cdr:y>
    </cdr:to>
    <cdr:sp macro="" textlink="">
      <cdr:nvSpPr>
        <cdr:cNvPr id="54" name="순서도: 처리 13"/>
        <cdr:cNvSpPr/>
      </cdr:nvSpPr>
      <cdr:spPr>
        <a:xfrm xmlns:a="http://schemas.openxmlformats.org/drawingml/2006/main">
          <a:off x="731158" y="5481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5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033" cy="246637"/>
          <a:chOff x="-77502" y="-57326"/>
          <a:chExt cx="2062" cy="2938"/>
        </a:xfrm>
      </cdr:grpSpPr>
      <cdr:sp macro="" textlink="">
        <cdr:nvSpPr>
          <cdr:cNvPr id="5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5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62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0.09542</cdr:x>
      <cdr:y>0.00583</cdr:y>
    </cdr:from>
    <cdr:to>
      <cdr:x>0.96391</cdr:x>
      <cdr:y>0.07677</cdr:y>
    </cdr:to>
    <cdr:sp macro="" textlink="">
      <cdr:nvSpPr>
        <cdr:cNvPr id="63" name="순서도: 처리 13"/>
        <cdr:cNvSpPr/>
      </cdr:nvSpPr>
      <cdr:spPr>
        <a:xfrm xmlns:a="http://schemas.openxmlformats.org/drawingml/2006/main">
          <a:off x="764775" y="27893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45408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033" cy="246637"/>
          <a:chOff x="-77502" y="-57326"/>
          <a:chExt cx="2062" cy="2938"/>
        </a:xfrm>
      </cdr:grpSpPr>
      <cdr:sp macro="" textlink="">
        <cdr:nvSpPr>
          <cdr:cNvPr id="14540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45410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1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45412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3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45416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0.08161</cdr:y>
    </cdr:to>
    <cdr:sp macro="" textlink="">
      <cdr:nvSpPr>
        <cdr:cNvPr id="145417" name="순서도: 처리 13"/>
        <cdr:cNvSpPr/>
      </cdr:nvSpPr>
      <cdr:spPr>
        <a:xfrm xmlns:a="http://schemas.openxmlformats.org/drawingml/2006/main">
          <a:off x="0" y="0"/>
          <a:ext cx="7979229" cy="39870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권역별 고등학교 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(1965~2025)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384" cy="228176"/>
          <a:chOff x="-77502" y="-57326"/>
          <a:chExt cx="2062" cy="2938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4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384" cy="228176"/>
          <a:chOff x="-77502" y="-57326"/>
          <a:chExt cx="2062" cy="2938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8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0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384" cy="228176"/>
          <a:chOff x="-77502" y="-57326"/>
          <a:chExt cx="2062" cy="2938"/>
        </a:xfrm>
      </cdr:grpSpPr>
      <cdr:sp macro="" textlink="">
        <cdr:nvSpPr>
          <cdr:cNvPr id="1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9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0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2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24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384" cy="228176"/>
          <a:chOff x="-77502" y="-57326"/>
          <a:chExt cx="2062" cy="2938"/>
        </a:xfrm>
      </cdr:grpSpPr>
      <cdr:sp macro="" textlink="">
        <cdr:nvSpPr>
          <cdr:cNvPr id="2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3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3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384" cy="228176"/>
          <a:chOff x="-77502" y="-57326"/>
          <a:chExt cx="2062" cy="2938"/>
        </a:xfrm>
      </cdr:grpSpPr>
      <cdr:sp macro="" textlink="">
        <cdr:nvSpPr>
          <cdr:cNvPr id="3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3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3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4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0.09962</cdr:x>
      <cdr:y>0</cdr:y>
    </cdr:from>
    <cdr:to>
      <cdr:x>0.96811</cdr:x>
      <cdr:y>0.07094</cdr:y>
    </cdr:to>
    <cdr:sp macro="" textlink="">
      <cdr:nvSpPr>
        <cdr:cNvPr id="45" name="순서도: 처리 13"/>
        <cdr:cNvSpPr/>
      </cdr:nvSpPr>
      <cdr:spPr>
        <a:xfrm xmlns:a="http://schemas.openxmlformats.org/drawingml/2006/main">
          <a:off x="798393" y="0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384" cy="228176"/>
          <a:chOff x="-77502" y="-57326"/>
          <a:chExt cx="2062" cy="2938"/>
        </a:xfrm>
      </cdr:grpSpPr>
      <cdr:sp macro="" textlink="">
        <cdr:nvSpPr>
          <cdr:cNvPr id="4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4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5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0.09123</cdr:x>
      <cdr:y>0.00114</cdr:y>
    </cdr:from>
    <cdr:to>
      <cdr:x>0.95972</cdr:x>
      <cdr:y>0.07209</cdr:y>
    </cdr:to>
    <cdr:sp macro="" textlink="">
      <cdr:nvSpPr>
        <cdr:cNvPr id="54" name="순서도: 처리 13"/>
        <cdr:cNvSpPr/>
      </cdr:nvSpPr>
      <cdr:spPr>
        <a:xfrm xmlns:a="http://schemas.openxmlformats.org/drawingml/2006/main">
          <a:off x="731158" y="5481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5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384" cy="228176"/>
          <a:chOff x="-77502" y="-57326"/>
          <a:chExt cx="2062" cy="2938"/>
        </a:xfrm>
      </cdr:grpSpPr>
      <cdr:sp macro="" textlink="">
        <cdr:nvSpPr>
          <cdr:cNvPr id="5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5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62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0.09542</cdr:x>
      <cdr:y>0.00583</cdr:y>
    </cdr:from>
    <cdr:to>
      <cdr:x>0.96391</cdr:x>
      <cdr:y>0.07677</cdr:y>
    </cdr:to>
    <cdr:sp macro="" textlink="">
      <cdr:nvSpPr>
        <cdr:cNvPr id="63" name="순서도: 처리 13"/>
        <cdr:cNvSpPr/>
      </cdr:nvSpPr>
      <cdr:spPr>
        <a:xfrm xmlns:a="http://schemas.openxmlformats.org/drawingml/2006/main">
          <a:off x="764775" y="27893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45408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384" cy="228176"/>
          <a:chOff x="-77502" y="-57326"/>
          <a:chExt cx="2062" cy="2938"/>
        </a:xfrm>
      </cdr:grpSpPr>
      <cdr:sp macro="" textlink="">
        <cdr:nvSpPr>
          <cdr:cNvPr id="14540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45410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1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45412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3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45416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0.11107</cdr:y>
    </cdr:to>
    <cdr:sp macro="" textlink="">
      <cdr:nvSpPr>
        <cdr:cNvPr id="145417" name="순서도: 처리 13"/>
        <cdr:cNvSpPr/>
      </cdr:nvSpPr>
      <cdr:spPr>
        <a:xfrm xmlns:a="http://schemas.openxmlformats.org/drawingml/2006/main">
          <a:off x="0" y="0"/>
          <a:ext cx="6424172" cy="44103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충청권 고등학교 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(1965~2025)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880" cy="229422"/>
          <a:chOff x="-77502" y="-57326"/>
          <a:chExt cx="2062" cy="2938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4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880" cy="229422"/>
          <a:chOff x="-77502" y="-57326"/>
          <a:chExt cx="2062" cy="2938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8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0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880" cy="229422"/>
          <a:chOff x="-77502" y="-57326"/>
          <a:chExt cx="2062" cy="2938"/>
        </a:xfrm>
      </cdr:grpSpPr>
      <cdr:sp macro="" textlink="">
        <cdr:nvSpPr>
          <cdr:cNvPr id="1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9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0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2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24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880" cy="229422"/>
          <a:chOff x="-77502" y="-57326"/>
          <a:chExt cx="2062" cy="2938"/>
        </a:xfrm>
      </cdr:grpSpPr>
      <cdr:sp macro="" textlink="">
        <cdr:nvSpPr>
          <cdr:cNvPr id="2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3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3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880" cy="229422"/>
          <a:chOff x="-77502" y="-57326"/>
          <a:chExt cx="2062" cy="2938"/>
        </a:xfrm>
      </cdr:grpSpPr>
      <cdr:sp macro="" textlink="">
        <cdr:nvSpPr>
          <cdr:cNvPr id="3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3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3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4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0.09962</cdr:x>
      <cdr:y>0</cdr:y>
    </cdr:from>
    <cdr:to>
      <cdr:x>0.96811</cdr:x>
      <cdr:y>0.07094</cdr:y>
    </cdr:to>
    <cdr:sp macro="" textlink="">
      <cdr:nvSpPr>
        <cdr:cNvPr id="45" name="순서도: 처리 13"/>
        <cdr:cNvSpPr/>
      </cdr:nvSpPr>
      <cdr:spPr>
        <a:xfrm xmlns:a="http://schemas.openxmlformats.org/drawingml/2006/main">
          <a:off x="798393" y="0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880" cy="229422"/>
          <a:chOff x="-77502" y="-57326"/>
          <a:chExt cx="2062" cy="2938"/>
        </a:xfrm>
      </cdr:grpSpPr>
      <cdr:sp macro="" textlink="">
        <cdr:nvSpPr>
          <cdr:cNvPr id="4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4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5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0.09123</cdr:x>
      <cdr:y>0.00114</cdr:y>
    </cdr:from>
    <cdr:to>
      <cdr:x>0.95972</cdr:x>
      <cdr:y>0.07209</cdr:y>
    </cdr:to>
    <cdr:sp macro="" textlink="">
      <cdr:nvSpPr>
        <cdr:cNvPr id="54" name="순서도: 처리 13"/>
        <cdr:cNvSpPr/>
      </cdr:nvSpPr>
      <cdr:spPr>
        <a:xfrm xmlns:a="http://schemas.openxmlformats.org/drawingml/2006/main">
          <a:off x="731158" y="5481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5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880" cy="229422"/>
          <a:chOff x="-77502" y="-57326"/>
          <a:chExt cx="2062" cy="2938"/>
        </a:xfrm>
      </cdr:grpSpPr>
      <cdr:sp macro="" textlink="">
        <cdr:nvSpPr>
          <cdr:cNvPr id="5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5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62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0.09542</cdr:x>
      <cdr:y>0.00583</cdr:y>
    </cdr:from>
    <cdr:to>
      <cdr:x>0.96391</cdr:x>
      <cdr:y>0.07677</cdr:y>
    </cdr:to>
    <cdr:sp macro="" textlink="">
      <cdr:nvSpPr>
        <cdr:cNvPr id="63" name="순서도: 처리 13"/>
        <cdr:cNvSpPr/>
      </cdr:nvSpPr>
      <cdr:spPr>
        <a:xfrm xmlns:a="http://schemas.openxmlformats.org/drawingml/2006/main">
          <a:off x="764775" y="27893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45408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880" cy="229422"/>
          <a:chOff x="-77502" y="-57326"/>
          <a:chExt cx="2062" cy="2938"/>
        </a:xfrm>
      </cdr:grpSpPr>
      <cdr:sp macro="" textlink="">
        <cdr:nvSpPr>
          <cdr:cNvPr id="14540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45410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1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45412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3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45416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0.10485</cdr:y>
    </cdr:to>
    <cdr:sp macro="" textlink="">
      <cdr:nvSpPr>
        <cdr:cNvPr id="145417" name="순서도: 처리 13"/>
        <cdr:cNvSpPr/>
      </cdr:nvSpPr>
      <cdr:spPr>
        <a:xfrm xmlns:a="http://schemas.openxmlformats.org/drawingml/2006/main">
          <a:off x="0" y="0"/>
          <a:ext cx="6402635" cy="418692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호남권 고등학교 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(1965~2025)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2"/>
  <sheetViews>
    <sheetView zoomScaleNormal="100" workbookViewId="0">
      <pane xSplit="2" ySplit="3" topLeftCell="C22" activePane="bottomRight" state="frozen"/>
      <selection activeCell="G68" sqref="G68"/>
      <selection pane="topRight" activeCell="G68" sqref="G68"/>
      <selection pane="bottomLeft" activeCell="G68" sqref="G68"/>
      <selection pane="bottomRight" activeCell="S63" sqref="S63"/>
    </sheetView>
  </sheetViews>
  <sheetFormatPr defaultColWidth="9" defaultRowHeight="11.25" x14ac:dyDescent="0.3"/>
  <cols>
    <col min="1" max="1" width="2.75" style="45" customWidth="1"/>
    <col min="2" max="2" width="7" style="45" customWidth="1"/>
    <col min="3" max="14" width="7.625" style="45" customWidth="1"/>
    <col min="15" max="16384" width="9" style="45"/>
  </cols>
  <sheetData>
    <row r="1" spans="2:15" ht="12" thickBot="1" x14ac:dyDescent="0.35">
      <c r="G1" s="282" t="s">
        <v>118</v>
      </c>
      <c r="H1" s="282"/>
      <c r="I1" s="282"/>
      <c r="J1" s="282"/>
      <c r="K1" s="282" t="s">
        <v>119</v>
      </c>
    </row>
    <row r="2" spans="2:15" ht="16.5" customHeight="1" thickBot="1" x14ac:dyDescent="0.35">
      <c r="C2" s="478" t="s">
        <v>38</v>
      </c>
      <c r="D2" s="479"/>
      <c r="E2" s="479"/>
      <c r="F2" s="480"/>
      <c r="G2" s="478" t="s">
        <v>39</v>
      </c>
      <c r="H2" s="479"/>
      <c r="I2" s="479"/>
      <c r="J2" s="480"/>
      <c r="K2" s="478" t="s">
        <v>52</v>
      </c>
      <c r="L2" s="479"/>
      <c r="M2" s="479"/>
      <c r="N2" s="480"/>
    </row>
    <row r="3" spans="2:15" ht="12" thickBot="1" x14ac:dyDescent="0.35">
      <c r="B3" s="26" t="s">
        <v>0</v>
      </c>
      <c r="C3" s="27" t="s">
        <v>37</v>
      </c>
      <c r="D3" s="28" t="s">
        <v>1</v>
      </c>
      <c r="E3" s="28" t="s">
        <v>2</v>
      </c>
      <c r="F3" s="29" t="s">
        <v>3</v>
      </c>
      <c r="G3" s="27" t="s">
        <v>37</v>
      </c>
      <c r="H3" s="28" t="s">
        <v>1</v>
      </c>
      <c r="I3" s="28" t="s">
        <v>2</v>
      </c>
      <c r="J3" s="29" t="s">
        <v>3</v>
      </c>
      <c r="K3" s="27" t="s">
        <v>53</v>
      </c>
      <c r="L3" s="28" t="s">
        <v>49</v>
      </c>
      <c r="M3" s="28" t="s">
        <v>50</v>
      </c>
      <c r="N3" s="29" t="s">
        <v>51</v>
      </c>
      <c r="O3" s="282" t="s">
        <v>93</v>
      </c>
    </row>
    <row r="4" spans="2:15" x14ac:dyDescent="0.3">
      <c r="B4" s="16">
        <v>1965</v>
      </c>
      <c r="C4" s="203">
        <v>426531</v>
      </c>
      <c r="D4" s="204">
        <v>3009</v>
      </c>
      <c r="E4" s="204">
        <v>207184</v>
      </c>
      <c r="F4" s="205">
        <v>216338</v>
      </c>
      <c r="G4" s="101">
        <v>142583</v>
      </c>
      <c r="H4" s="30">
        <v>736</v>
      </c>
      <c r="I4" s="30">
        <v>56571</v>
      </c>
      <c r="J4" s="31">
        <v>85276</v>
      </c>
      <c r="K4" s="101">
        <f>C4-G4</f>
        <v>283948</v>
      </c>
      <c r="L4" s="30">
        <f>D4-H4</f>
        <v>2273</v>
      </c>
      <c r="M4" s="30">
        <f>E4-I4</f>
        <v>150613</v>
      </c>
      <c r="N4" s="31">
        <f>F4-J4</f>
        <v>131062</v>
      </c>
      <c r="O4" s="281">
        <f>G4/C4*100</f>
        <v>33.428519849670948</v>
      </c>
    </row>
    <row r="5" spans="2:15" x14ac:dyDescent="0.3">
      <c r="B5" s="8">
        <v>1966</v>
      </c>
      <c r="C5" s="206">
        <v>434820</v>
      </c>
      <c r="D5" s="207">
        <v>2895</v>
      </c>
      <c r="E5" s="207">
        <v>210579</v>
      </c>
      <c r="F5" s="208">
        <v>221346</v>
      </c>
      <c r="G5" s="102">
        <v>147409</v>
      </c>
      <c r="H5" s="398"/>
      <c r="I5" s="398"/>
      <c r="J5" s="399"/>
      <c r="K5" s="102">
        <f t="shared" ref="K5:K51" si="0">C5-G5</f>
        <v>287411</v>
      </c>
      <c r="L5" s="398"/>
      <c r="M5" s="398"/>
      <c r="N5" s="399"/>
      <c r="O5" s="281">
        <f t="shared" ref="O5:O61" si="1">G5/C5*100</f>
        <v>33.901154500712934</v>
      </c>
    </row>
    <row r="6" spans="2:15" x14ac:dyDescent="0.3">
      <c r="B6" s="8">
        <v>1967</v>
      </c>
      <c r="C6" s="206">
        <v>441946</v>
      </c>
      <c r="D6" s="207">
        <v>3066</v>
      </c>
      <c r="E6" s="207">
        <v>212212</v>
      </c>
      <c r="F6" s="208">
        <v>226668</v>
      </c>
      <c r="G6" s="102">
        <v>153767</v>
      </c>
      <c r="H6" s="2">
        <v>872</v>
      </c>
      <c r="I6" s="2">
        <v>61459</v>
      </c>
      <c r="J6" s="25">
        <v>91436</v>
      </c>
      <c r="K6" s="102">
        <f t="shared" si="0"/>
        <v>288179</v>
      </c>
      <c r="L6" s="2">
        <f t="shared" ref="L6:L51" si="2">D6-H6</f>
        <v>2194</v>
      </c>
      <c r="M6" s="2">
        <f t="shared" ref="M6:M51" si="3">E6-I6</f>
        <v>150753</v>
      </c>
      <c r="N6" s="25">
        <f t="shared" ref="N6:N51" si="4">F6-J6</f>
        <v>135232</v>
      </c>
      <c r="O6" s="281">
        <f t="shared" si="1"/>
        <v>34.793164775787091</v>
      </c>
    </row>
    <row r="7" spans="2:15" x14ac:dyDescent="0.3">
      <c r="B7" s="8">
        <v>1968</v>
      </c>
      <c r="C7" s="206">
        <v>481494</v>
      </c>
      <c r="D7" s="207">
        <v>3352</v>
      </c>
      <c r="E7" s="207">
        <v>224489</v>
      </c>
      <c r="F7" s="208">
        <v>253653</v>
      </c>
      <c r="G7" s="102">
        <v>169907</v>
      </c>
      <c r="H7" s="2">
        <v>977</v>
      </c>
      <c r="I7" s="2">
        <v>66954</v>
      </c>
      <c r="J7" s="25">
        <v>101976</v>
      </c>
      <c r="K7" s="102">
        <f t="shared" si="0"/>
        <v>311587</v>
      </c>
      <c r="L7" s="2">
        <f t="shared" si="2"/>
        <v>2375</v>
      </c>
      <c r="M7" s="2">
        <f t="shared" si="3"/>
        <v>157535</v>
      </c>
      <c r="N7" s="25">
        <f t="shared" si="4"/>
        <v>151677</v>
      </c>
      <c r="O7" s="281">
        <f t="shared" si="1"/>
        <v>35.287459449131248</v>
      </c>
    </row>
    <row r="8" spans="2:15" x14ac:dyDescent="0.3">
      <c r="B8" s="225">
        <v>1969</v>
      </c>
      <c r="C8" s="206">
        <v>530101</v>
      </c>
      <c r="D8" s="207">
        <v>3725</v>
      </c>
      <c r="E8" s="207">
        <v>241690</v>
      </c>
      <c r="F8" s="208">
        <v>284686</v>
      </c>
      <c r="G8" s="102">
        <v>192570</v>
      </c>
      <c r="H8" s="2">
        <v>1108</v>
      </c>
      <c r="I8" s="2">
        <v>74313</v>
      </c>
      <c r="J8" s="25">
        <v>117149</v>
      </c>
      <c r="K8" s="102">
        <f t="shared" si="0"/>
        <v>337531</v>
      </c>
      <c r="L8" s="2">
        <f t="shared" si="2"/>
        <v>2617</v>
      </c>
      <c r="M8" s="2">
        <f t="shared" si="3"/>
        <v>167377</v>
      </c>
      <c r="N8" s="25">
        <f t="shared" si="4"/>
        <v>167537</v>
      </c>
      <c r="O8" s="281">
        <f t="shared" si="1"/>
        <v>36.327039564158532</v>
      </c>
    </row>
    <row r="9" spans="2:15" ht="12" thickBot="1" x14ac:dyDescent="0.35">
      <c r="B9" s="108">
        <v>1970</v>
      </c>
      <c r="C9" s="209">
        <v>590382</v>
      </c>
      <c r="D9" s="210">
        <v>3876</v>
      </c>
      <c r="E9" s="210">
        <v>263821</v>
      </c>
      <c r="F9" s="211">
        <v>322685</v>
      </c>
      <c r="G9" s="410">
        <v>218938</v>
      </c>
      <c r="H9" s="32">
        <v>1102</v>
      </c>
      <c r="I9" s="32">
        <v>82514</v>
      </c>
      <c r="J9" s="33">
        <v>135322</v>
      </c>
      <c r="K9" s="103">
        <f t="shared" si="0"/>
        <v>371444</v>
      </c>
      <c r="L9" s="32">
        <f t="shared" si="2"/>
        <v>2774</v>
      </c>
      <c r="M9" s="32">
        <f t="shared" si="3"/>
        <v>181307</v>
      </c>
      <c r="N9" s="33">
        <f t="shared" si="4"/>
        <v>187363</v>
      </c>
      <c r="O9" s="281">
        <f t="shared" si="1"/>
        <v>37.084125193518773</v>
      </c>
    </row>
    <row r="10" spans="2:15" x14ac:dyDescent="0.3">
      <c r="B10" s="9">
        <v>1971</v>
      </c>
      <c r="C10" s="212">
        <v>647180</v>
      </c>
      <c r="D10" s="213">
        <v>4010</v>
      </c>
      <c r="E10" s="213">
        <v>286935</v>
      </c>
      <c r="F10" s="214">
        <v>356235</v>
      </c>
      <c r="G10" s="104">
        <v>244671</v>
      </c>
      <c r="H10" s="23">
        <v>1092</v>
      </c>
      <c r="I10" s="23">
        <v>90334</v>
      </c>
      <c r="J10" s="24">
        <v>153245</v>
      </c>
      <c r="K10" s="104">
        <f t="shared" si="0"/>
        <v>402509</v>
      </c>
      <c r="L10" s="23">
        <f t="shared" si="2"/>
        <v>2918</v>
      </c>
      <c r="M10" s="23">
        <f t="shared" si="3"/>
        <v>196601</v>
      </c>
      <c r="N10" s="24">
        <f t="shared" si="4"/>
        <v>202990</v>
      </c>
      <c r="O10" s="281">
        <f t="shared" si="1"/>
        <v>37.805710930498471</v>
      </c>
    </row>
    <row r="11" spans="2:15" x14ac:dyDescent="0.3">
      <c r="B11" s="8">
        <v>1972</v>
      </c>
      <c r="C11" s="206">
        <v>729783</v>
      </c>
      <c r="D11" s="207">
        <v>4356</v>
      </c>
      <c r="E11" s="207">
        <v>316469</v>
      </c>
      <c r="F11" s="208">
        <v>408958</v>
      </c>
      <c r="G11" s="102">
        <v>276985</v>
      </c>
      <c r="H11" s="2">
        <v>1272</v>
      </c>
      <c r="I11" s="2">
        <v>100658</v>
      </c>
      <c r="J11" s="25">
        <v>175055</v>
      </c>
      <c r="K11" s="102">
        <f t="shared" si="0"/>
        <v>452798</v>
      </c>
      <c r="L11" s="2">
        <f t="shared" si="2"/>
        <v>3084</v>
      </c>
      <c r="M11" s="2">
        <f t="shared" si="3"/>
        <v>215811</v>
      </c>
      <c r="N11" s="25">
        <f t="shared" si="4"/>
        <v>233903</v>
      </c>
      <c r="O11" s="281">
        <f t="shared" si="1"/>
        <v>37.954433030092503</v>
      </c>
    </row>
    <row r="12" spans="2:15" x14ac:dyDescent="0.3">
      <c r="B12" s="8">
        <v>1973</v>
      </c>
      <c r="C12" s="206">
        <v>839318</v>
      </c>
      <c r="D12" s="207">
        <v>5695</v>
      </c>
      <c r="E12" s="207">
        <v>354914</v>
      </c>
      <c r="F12" s="208">
        <v>478709</v>
      </c>
      <c r="G12" s="102">
        <v>322551</v>
      </c>
      <c r="H12" s="2">
        <v>1542</v>
      </c>
      <c r="I12" s="2">
        <v>115137</v>
      </c>
      <c r="J12" s="25">
        <v>205872</v>
      </c>
      <c r="K12" s="102">
        <f t="shared" si="0"/>
        <v>516767</v>
      </c>
      <c r="L12" s="2">
        <f t="shared" si="2"/>
        <v>4153</v>
      </c>
      <c r="M12" s="2">
        <f t="shared" si="3"/>
        <v>239777</v>
      </c>
      <c r="N12" s="25">
        <f t="shared" si="4"/>
        <v>272837</v>
      </c>
      <c r="O12" s="281">
        <f t="shared" si="1"/>
        <v>38.430130177119999</v>
      </c>
    </row>
    <row r="13" spans="2:15" x14ac:dyDescent="0.3">
      <c r="B13" s="8">
        <v>1974</v>
      </c>
      <c r="C13" s="206">
        <v>981209</v>
      </c>
      <c r="D13" s="207">
        <v>6561</v>
      </c>
      <c r="E13" s="207">
        <v>413798</v>
      </c>
      <c r="F13" s="208">
        <v>560850</v>
      </c>
      <c r="G13" s="102">
        <v>375076</v>
      </c>
      <c r="H13" s="2">
        <v>1810</v>
      </c>
      <c r="I13" s="2">
        <v>135276</v>
      </c>
      <c r="J13" s="25">
        <v>237990</v>
      </c>
      <c r="K13" s="102">
        <f t="shared" si="0"/>
        <v>606133</v>
      </c>
      <c r="L13" s="2">
        <f t="shared" si="2"/>
        <v>4751</v>
      </c>
      <c r="M13" s="2">
        <f t="shared" si="3"/>
        <v>278522</v>
      </c>
      <c r="N13" s="25">
        <f t="shared" si="4"/>
        <v>322860</v>
      </c>
      <c r="O13" s="281">
        <f t="shared" si="1"/>
        <v>38.225902942186629</v>
      </c>
    </row>
    <row r="14" spans="2:15" x14ac:dyDescent="0.3">
      <c r="B14" s="8">
        <v>1975</v>
      </c>
      <c r="C14" s="206">
        <v>1123017</v>
      </c>
      <c r="D14" s="207">
        <v>7265</v>
      </c>
      <c r="E14" s="207">
        <v>475536</v>
      </c>
      <c r="F14" s="208">
        <v>640216</v>
      </c>
      <c r="G14" s="102">
        <v>428454</v>
      </c>
      <c r="H14" s="2">
        <v>1914</v>
      </c>
      <c r="I14" s="2">
        <v>155137</v>
      </c>
      <c r="J14" s="25">
        <v>271403</v>
      </c>
      <c r="K14" s="102">
        <f t="shared" si="0"/>
        <v>694563</v>
      </c>
      <c r="L14" s="2">
        <f t="shared" si="2"/>
        <v>5351</v>
      </c>
      <c r="M14" s="2">
        <f t="shared" si="3"/>
        <v>320399</v>
      </c>
      <c r="N14" s="25">
        <f t="shared" si="4"/>
        <v>368813</v>
      </c>
      <c r="O14" s="281">
        <f t="shared" si="1"/>
        <v>38.152049345646596</v>
      </c>
    </row>
    <row r="15" spans="2:15" x14ac:dyDescent="0.3">
      <c r="B15" s="8">
        <v>1976</v>
      </c>
      <c r="C15" s="206">
        <v>1253676</v>
      </c>
      <c r="D15" s="207">
        <v>7756</v>
      </c>
      <c r="E15" s="207">
        <v>533852</v>
      </c>
      <c r="F15" s="208">
        <v>712068</v>
      </c>
      <c r="G15" s="102">
        <v>480697</v>
      </c>
      <c r="H15" s="2">
        <v>2016</v>
      </c>
      <c r="I15" s="2">
        <v>173855</v>
      </c>
      <c r="J15" s="25">
        <v>304826</v>
      </c>
      <c r="K15" s="102">
        <f t="shared" si="0"/>
        <v>772979</v>
      </c>
      <c r="L15" s="2">
        <f t="shared" si="2"/>
        <v>5740</v>
      </c>
      <c r="M15" s="2">
        <f t="shared" si="3"/>
        <v>359997</v>
      </c>
      <c r="N15" s="25">
        <f t="shared" si="4"/>
        <v>407242</v>
      </c>
      <c r="O15" s="281">
        <f t="shared" si="1"/>
        <v>38.343000902944617</v>
      </c>
    </row>
    <row r="16" spans="2:15" x14ac:dyDescent="0.3">
      <c r="B16" s="8">
        <v>1977</v>
      </c>
      <c r="C16" s="206">
        <v>1350600</v>
      </c>
      <c r="D16" s="207">
        <v>8233</v>
      </c>
      <c r="E16" s="207">
        <v>568892</v>
      </c>
      <c r="F16" s="208">
        <v>773475</v>
      </c>
      <c r="G16" s="102">
        <v>529839</v>
      </c>
      <c r="H16" s="2">
        <v>2441</v>
      </c>
      <c r="I16" s="2">
        <v>186835</v>
      </c>
      <c r="J16" s="25">
        <v>340563</v>
      </c>
      <c r="K16" s="102">
        <f t="shared" si="0"/>
        <v>820761</v>
      </c>
      <c r="L16" s="2">
        <f t="shared" si="2"/>
        <v>5792</v>
      </c>
      <c r="M16" s="2">
        <f t="shared" si="3"/>
        <v>382057</v>
      </c>
      <c r="N16" s="25">
        <f t="shared" si="4"/>
        <v>432912</v>
      </c>
      <c r="O16" s="281">
        <f t="shared" si="1"/>
        <v>39.229897823189688</v>
      </c>
    </row>
    <row r="17" spans="2:15" x14ac:dyDescent="0.3">
      <c r="B17" s="8">
        <v>1978</v>
      </c>
      <c r="C17" s="206">
        <v>1454376</v>
      </c>
      <c r="D17" s="207">
        <v>13926</v>
      </c>
      <c r="E17" s="207">
        <v>599990</v>
      </c>
      <c r="F17" s="208">
        <v>840460</v>
      </c>
      <c r="G17" s="102">
        <v>582999</v>
      </c>
      <c r="H17" s="2">
        <v>3069</v>
      </c>
      <c r="I17" s="2">
        <v>201058</v>
      </c>
      <c r="J17" s="25">
        <v>378872</v>
      </c>
      <c r="K17" s="102">
        <f t="shared" si="0"/>
        <v>871377</v>
      </c>
      <c r="L17" s="2">
        <f t="shared" si="2"/>
        <v>10857</v>
      </c>
      <c r="M17" s="2">
        <f t="shared" si="3"/>
        <v>398932</v>
      </c>
      <c r="N17" s="25">
        <f t="shared" si="4"/>
        <v>461588</v>
      </c>
      <c r="O17" s="281">
        <f t="shared" si="1"/>
        <v>40.085851251670817</v>
      </c>
    </row>
    <row r="18" spans="2:15" x14ac:dyDescent="0.3">
      <c r="B18" s="109">
        <v>1979</v>
      </c>
      <c r="C18" s="206">
        <v>1565355</v>
      </c>
      <c r="D18" s="207">
        <v>14864</v>
      </c>
      <c r="E18" s="207">
        <v>631148</v>
      </c>
      <c r="F18" s="208">
        <v>919343</v>
      </c>
      <c r="G18" s="409">
        <v>649362</v>
      </c>
      <c r="H18" s="2">
        <v>3344</v>
      </c>
      <c r="I18" s="2">
        <v>218464</v>
      </c>
      <c r="J18" s="25">
        <v>427554</v>
      </c>
      <c r="K18" s="102">
        <f t="shared" si="0"/>
        <v>915993</v>
      </c>
      <c r="L18" s="2">
        <f t="shared" si="2"/>
        <v>11520</v>
      </c>
      <c r="M18" s="2">
        <f t="shared" si="3"/>
        <v>412684</v>
      </c>
      <c r="N18" s="25">
        <f t="shared" si="4"/>
        <v>491789</v>
      </c>
      <c r="O18" s="281">
        <f t="shared" si="1"/>
        <v>41.483369587090465</v>
      </c>
    </row>
    <row r="19" spans="2:15" ht="12" thickBot="1" x14ac:dyDescent="0.35">
      <c r="B19" s="14">
        <v>1980</v>
      </c>
      <c r="C19" s="215">
        <v>1696792</v>
      </c>
      <c r="D19" s="216">
        <v>15484</v>
      </c>
      <c r="E19" s="216">
        <v>673161</v>
      </c>
      <c r="F19" s="217">
        <v>1008147</v>
      </c>
      <c r="G19" s="105">
        <v>722394</v>
      </c>
      <c r="H19" s="34">
        <v>3381</v>
      </c>
      <c r="I19" s="34">
        <v>240290</v>
      </c>
      <c r="J19" s="35">
        <v>478723</v>
      </c>
      <c r="K19" s="105">
        <f t="shared" si="0"/>
        <v>974398</v>
      </c>
      <c r="L19" s="34">
        <f t="shared" si="2"/>
        <v>12103</v>
      </c>
      <c r="M19" s="34">
        <f t="shared" si="3"/>
        <v>432871</v>
      </c>
      <c r="N19" s="35">
        <f t="shared" si="4"/>
        <v>529424</v>
      </c>
      <c r="O19" s="281">
        <f t="shared" si="1"/>
        <v>42.574104545518836</v>
      </c>
    </row>
    <row r="20" spans="2:15" x14ac:dyDescent="0.3">
      <c r="B20" s="16">
        <v>1981</v>
      </c>
      <c r="C20" s="203">
        <v>1823039</v>
      </c>
      <c r="D20" s="204">
        <v>15934</v>
      </c>
      <c r="E20" s="204">
        <v>713658</v>
      </c>
      <c r="F20" s="205">
        <v>1093447</v>
      </c>
      <c r="G20" s="101">
        <v>786346</v>
      </c>
      <c r="H20" s="30">
        <v>3436</v>
      </c>
      <c r="I20" s="30">
        <v>255652</v>
      </c>
      <c r="J20" s="31">
        <v>527258</v>
      </c>
      <c r="K20" s="101">
        <f t="shared" si="0"/>
        <v>1036693</v>
      </c>
      <c r="L20" s="30">
        <f t="shared" si="2"/>
        <v>12498</v>
      </c>
      <c r="M20" s="30">
        <f t="shared" si="3"/>
        <v>458006</v>
      </c>
      <c r="N20" s="31">
        <f t="shared" si="4"/>
        <v>566189</v>
      </c>
      <c r="O20" s="281">
        <f t="shared" si="1"/>
        <v>43.133800209430518</v>
      </c>
    </row>
    <row r="21" spans="2:15" x14ac:dyDescent="0.3">
      <c r="B21" s="8">
        <v>1982</v>
      </c>
      <c r="C21" s="206">
        <v>1922221</v>
      </c>
      <c r="D21" s="207">
        <v>18364</v>
      </c>
      <c r="E21" s="207">
        <v>760996</v>
      </c>
      <c r="F21" s="208">
        <v>1142861</v>
      </c>
      <c r="G21" s="102">
        <v>838247</v>
      </c>
      <c r="H21" s="2">
        <v>3778</v>
      </c>
      <c r="I21" s="2">
        <v>278788</v>
      </c>
      <c r="J21" s="25">
        <v>555681</v>
      </c>
      <c r="K21" s="102">
        <f t="shared" si="0"/>
        <v>1083974</v>
      </c>
      <c r="L21" s="2">
        <f t="shared" si="2"/>
        <v>14586</v>
      </c>
      <c r="M21" s="2">
        <f t="shared" si="3"/>
        <v>482208</v>
      </c>
      <c r="N21" s="25">
        <f t="shared" si="4"/>
        <v>587180</v>
      </c>
      <c r="O21" s="281">
        <f t="shared" si="1"/>
        <v>43.608253161317037</v>
      </c>
    </row>
    <row r="22" spans="2:15" x14ac:dyDescent="0.3">
      <c r="B22" s="8">
        <v>1983</v>
      </c>
      <c r="C22" s="206">
        <v>2013046</v>
      </c>
      <c r="D22" s="207">
        <v>18859</v>
      </c>
      <c r="E22" s="207">
        <v>796811</v>
      </c>
      <c r="F22" s="208">
        <v>1197376</v>
      </c>
      <c r="G22" s="102">
        <v>897879</v>
      </c>
      <c r="H22" s="2">
        <v>3939</v>
      </c>
      <c r="I22" s="2">
        <v>304940</v>
      </c>
      <c r="J22" s="25">
        <v>589000</v>
      </c>
      <c r="K22" s="102">
        <f t="shared" si="0"/>
        <v>1115167</v>
      </c>
      <c r="L22" s="2">
        <f t="shared" si="2"/>
        <v>14920</v>
      </c>
      <c r="M22" s="2">
        <f t="shared" si="3"/>
        <v>491871</v>
      </c>
      <c r="N22" s="25">
        <f t="shared" si="4"/>
        <v>608376</v>
      </c>
      <c r="O22" s="281">
        <f t="shared" si="1"/>
        <v>44.603004600987752</v>
      </c>
    </row>
    <row r="23" spans="2:15" x14ac:dyDescent="0.3">
      <c r="B23" s="8">
        <v>1984</v>
      </c>
      <c r="C23" s="206">
        <v>2092401</v>
      </c>
      <c r="D23" s="207">
        <v>19305</v>
      </c>
      <c r="E23" s="207">
        <v>821166</v>
      </c>
      <c r="F23" s="208">
        <v>1251930</v>
      </c>
      <c r="G23" s="102">
        <v>950078</v>
      </c>
      <c r="H23" s="2">
        <v>4404</v>
      </c>
      <c r="I23" s="2">
        <v>323223</v>
      </c>
      <c r="J23" s="25">
        <v>622451</v>
      </c>
      <c r="K23" s="102">
        <f t="shared" si="0"/>
        <v>1142323</v>
      </c>
      <c r="L23" s="2">
        <f t="shared" si="2"/>
        <v>14901</v>
      </c>
      <c r="M23" s="2">
        <f t="shared" si="3"/>
        <v>497943</v>
      </c>
      <c r="N23" s="25">
        <f t="shared" si="4"/>
        <v>629479</v>
      </c>
      <c r="O23" s="281">
        <f t="shared" si="1"/>
        <v>45.40611479348366</v>
      </c>
    </row>
    <row r="24" spans="2:15" x14ac:dyDescent="0.3">
      <c r="B24" s="225">
        <v>1985</v>
      </c>
      <c r="C24" s="206">
        <v>2152802</v>
      </c>
      <c r="D24" s="207">
        <v>19337</v>
      </c>
      <c r="E24" s="207">
        <v>830688</v>
      </c>
      <c r="F24" s="208">
        <v>1302777</v>
      </c>
      <c r="G24" s="102">
        <v>992231</v>
      </c>
      <c r="H24" s="2">
        <v>4816</v>
      </c>
      <c r="I24" s="2">
        <v>335373</v>
      </c>
      <c r="J24" s="25">
        <v>652042</v>
      </c>
      <c r="K24" s="102">
        <f t="shared" si="0"/>
        <v>1160571</v>
      </c>
      <c r="L24" s="2">
        <f t="shared" si="2"/>
        <v>14521</v>
      </c>
      <c r="M24" s="2">
        <f t="shared" si="3"/>
        <v>495315</v>
      </c>
      <c r="N24" s="25">
        <f t="shared" si="4"/>
        <v>650735</v>
      </c>
      <c r="O24" s="281">
        <f t="shared" si="1"/>
        <v>46.090211733359595</v>
      </c>
    </row>
    <row r="25" spans="2:15" x14ac:dyDescent="0.3">
      <c r="B25" s="225">
        <v>1986</v>
      </c>
      <c r="C25" s="206">
        <v>2262397</v>
      </c>
      <c r="D25" s="207">
        <v>20145</v>
      </c>
      <c r="E25" s="207">
        <v>864790</v>
      </c>
      <c r="F25" s="208">
        <v>1377462</v>
      </c>
      <c r="G25" s="102">
        <v>1073320</v>
      </c>
      <c r="H25" s="2">
        <v>5569</v>
      </c>
      <c r="I25" s="2">
        <v>363148</v>
      </c>
      <c r="J25" s="25">
        <v>704603</v>
      </c>
      <c r="K25" s="102">
        <f t="shared" si="0"/>
        <v>1189077</v>
      </c>
      <c r="L25" s="2">
        <f t="shared" si="2"/>
        <v>14576</v>
      </c>
      <c r="M25" s="2">
        <f t="shared" si="3"/>
        <v>501642</v>
      </c>
      <c r="N25" s="25">
        <f t="shared" si="4"/>
        <v>672859</v>
      </c>
      <c r="O25" s="281">
        <f t="shared" si="1"/>
        <v>47.441717788699336</v>
      </c>
    </row>
    <row r="26" spans="2:15" x14ac:dyDescent="0.3">
      <c r="B26" s="225">
        <v>1987</v>
      </c>
      <c r="C26" s="206">
        <v>2237624</v>
      </c>
      <c r="D26" s="207">
        <v>19471</v>
      </c>
      <c r="E26" s="207">
        <v>856171</v>
      </c>
      <c r="F26" s="208">
        <v>1361982</v>
      </c>
      <c r="G26" s="102">
        <v>1025019</v>
      </c>
      <c r="H26" s="2">
        <v>5735</v>
      </c>
      <c r="I26" s="2">
        <v>353435</v>
      </c>
      <c r="J26" s="25">
        <v>665849</v>
      </c>
      <c r="K26" s="102">
        <f t="shared" si="0"/>
        <v>1212605</v>
      </c>
      <c r="L26" s="2">
        <f t="shared" si="2"/>
        <v>13736</v>
      </c>
      <c r="M26" s="2">
        <f t="shared" si="3"/>
        <v>502736</v>
      </c>
      <c r="N26" s="25">
        <f t="shared" si="4"/>
        <v>696133</v>
      </c>
      <c r="O26" s="281">
        <f t="shared" si="1"/>
        <v>45.808366374332778</v>
      </c>
    </row>
    <row r="27" spans="2:15" x14ac:dyDescent="0.3">
      <c r="B27" s="225">
        <v>1988</v>
      </c>
      <c r="C27" s="206">
        <v>2300582</v>
      </c>
      <c r="D27" s="207">
        <v>19564</v>
      </c>
      <c r="E27" s="207">
        <v>869973</v>
      </c>
      <c r="F27" s="208">
        <v>1411045</v>
      </c>
      <c r="G27" s="102">
        <v>1061181</v>
      </c>
      <c r="H27" s="2">
        <v>5821</v>
      </c>
      <c r="I27" s="2">
        <v>361924</v>
      </c>
      <c r="J27" s="25">
        <v>693436</v>
      </c>
      <c r="K27" s="102">
        <f t="shared" si="0"/>
        <v>1239401</v>
      </c>
      <c r="L27" s="2">
        <f t="shared" si="2"/>
        <v>13743</v>
      </c>
      <c r="M27" s="2">
        <f t="shared" si="3"/>
        <v>508049</v>
      </c>
      <c r="N27" s="25">
        <f t="shared" si="4"/>
        <v>717609</v>
      </c>
      <c r="O27" s="281">
        <f t="shared" si="1"/>
        <v>46.126632304347339</v>
      </c>
    </row>
    <row r="28" spans="2:15" x14ac:dyDescent="0.3">
      <c r="B28" s="225">
        <v>1989</v>
      </c>
      <c r="C28" s="206">
        <v>2326062</v>
      </c>
      <c r="D28" s="207">
        <v>19238</v>
      </c>
      <c r="E28" s="207">
        <v>872483</v>
      </c>
      <c r="F28" s="208">
        <v>1434341</v>
      </c>
      <c r="G28" s="102">
        <v>1083103</v>
      </c>
      <c r="H28" s="2">
        <v>5692</v>
      </c>
      <c r="I28" s="2">
        <v>366545</v>
      </c>
      <c r="J28" s="25">
        <v>710866</v>
      </c>
      <c r="K28" s="102">
        <f t="shared" si="0"/>
        <v>1242959</v>
      </c>
      <c r="L28" s="2">
        <f t="shared" si="2"/>
        <v>13546</v>
      </c>
      <c r="M28" s="2">
        <f t="shared" si="3"/>
        <v>505938</v>
      </c>
      <c r="N28" s="25">
        <f t="shared" si="4"/>
        <v>723475</v>
      </c>
      <c r="O28" s="281">
        <f t="shared" si="1"/>
        <v>46.563806123826453</v>
      </c>
    </row>
    <row r="29" spans="2:15" ht="12" thickBot="1" x14ac:dyDescent="0.35">
      <c r="B29" s="226">
        <v>1990</v>
      </c>
      <c r="C29" s="209">
        <v>2283806</v>
      </c>
      <c r="D29" s="210">
        <v>18786</v>
      </c>
      <c r="E29" s="210">
        <v>856304</v>
      </c>
      <c r="F29" s="211">
        <v>1408716</v>
      </c>
      <c r="G29" s="103">
        <v>1073179</v>
      </c>
      <c r="H29" s="32">
        <v>5560</v>
      </c>
      <c r="I29" s="32">
        <v>364776</v>
      </c>
      <c r="J29" s="33">
        <v>702843</v>
      </c>
      <c r="K29" s="103">
        <f t="shared" si="0"/>
        <v>1210627</v>
      </c>
      <c r="L29" s="32">
        <f t="shared" si="2"/>
        <v>13226</v>
      </c>
      <c r="M29" s="32">
        <f t="shared" si="3"/>
        <v>491528</v>
      </c>
      <c r="N29" s="33">
        <f t="shared" si="4"/>
        <v>705873</v>
      </c>
      <c r="O29" s="281">
        <f t="shared" si="1"/>
        <v>46.990812704756884</v>
      </c>
    </row>
    <row r="30" spans="2:15" x14ac:dyDescent="0.3">
      <c r="B30" s="227">
        <v>1991</v>
      </c>
      <c r="C30" s="212">
        <v>2210912</v>
      </c>
      <c r="D30" s="213">
        <v>18257</v>
      </c>
      <c r="E30" s="213">
        <v>827005</v>
      </c>
      <c r="F30" s="214">
        <v>1365650</v>
      </c>
      <c r="G30" s="104">
        <v>1046341</v>
      </c>
      <c r="H30" s="23">
        <v>5350</v>
      </c>
      <c r="I30" s="23">
        <v>355065</v>
      </c>
      <c r="J30" s="24">
        <v>685926</v>
      </c>
      <c r="K30" s="104">
        <f t="shared" si="0"/>
        <v>1164571</v>
      </c>
      <c r="L30" s="23">
        <f t="shared" si="2"/>
        <v>12907</v>
      </c>
      <c r="M30" s="23">
        <f t="shared" si="3"/>
        <v>471940</v>
      </c>
      <c r="N30" s="24">
        <f t="shared" si="4"/>
        <v>679724</v>
      </c>
      <c r="O30" s="281">
        <f t="shared" si="1"/>
        <v>47.32621651155722</v>
      </c>
    </row>
    <row r="31" spans="2:15" x14ac:dyDescent="0.3">
      <c r="B31" s="225">
        <v>1992</v>
      </c>
      <c r="C31" s="206">
        <v>2125573</v>
      </c>
      <c r="D31" s="207">
        <v>17707</v>
      </c>
      <c r="E31" s="207">
        <v>791598</v>
      </c>
      <c r="F31" s="208">
        <v>1316268</v>
      </c>
      <c r="G31" s="102">
        <v>1012405</v>
      </c>
      <c r="H31" s="2">
        <v>5198</v>
      </c>
      <c r="I31" s="2">
        <v>338651</v>
      </c>
      <c r="J31" s="25">
        <v>668556</v>
      </c>
      <c r="K31" s="102">
        <f t="shared" si="0"/>
        <v>1113168</v>
      </c>
      <c r="L31" s="2">
        <f t="shared" si="2"/>
        <v>12509</v>
      </c>
      <c r="M31" s="2">
        <f t="shared" si="3"/>
        <v>452947</v>
      </c>
      <c r="N31" s="25">
        <f t="shared" si="4"/>
        <v>647712</v>
      </c>
      <c r="O31" s="281">
        <f t="shared" si="1"/>
        <v>47.629745014638409</v>
      </c>
    </row>
    <row r="32" spans="2:15" x14ac:dyDescent="0.3">
      <c r="B32" s="225">
        <v>1993</v>
      </c>
      <c r="C32" s="206">
        <v>2069210</v>
      </c>
      <c r="D32" s="207">
        <v>17684</v>
      </c>
      <c r="E32" s="207">
        <v>770143</v>
      </c>
      <c r="F32" s="208">
        <v>1281383</v>
      </c>
      <c r="G32" s="102">
        <v>990729</v>
      </c>
      <c r="H32" s="2">
        <v>5093</v>
      </c>
      <c r="I32" s="2">
        <v>329016</v>
      </c>
      <c r="J32" s="25">
        <v>656620</v>
      </c>
      <c r="K32" s="102">
        <f t="shared" si="0"/>
        <v>1078481</v>
      </c>
      <c r="L32" s="2">
        <f t="shared" si="2"/>
        <v>12591</v>
      </c>
      <c r="M32" s="2">
        <f t="shared" si="3"/>
        <v>441127</v>
      </c>
      <c r="N32" s="25">
        <f t="shared" si="4"/>
        <v>624763</v>
      </c>
      <c r="O32" s="281">
        <f t="shared" si="1"/>
        <v>47.879577229957327</v>
      </c>
    </row>
    <row r="33" spans="2:15" x14ac:dyDescent="0.3">
      <c r="B33" s="225">
        <v>1994</v>
      </c>
      <c r="C33" s="206">
        <v>2060825</v>
      </c>
      <c r="D33" s="207">
        <v>18330</v>
      </c>
      <c r="E33" s="207">
        <v>788917</v>
      </c>
      <c r="F33" s="208">
        <v>1253578</v>
      </c>
      <c r="G33" s="102">
        <v>989380</v>
      </c>
      <c r="H33" s="2">
        <v>5166</v>
      </c>
      <c r="I33" s="2">
        <v>336053</v>
      </c>
      <c r="J33" s="25">
        <v>648161</v>
      </c>
      <c r="K33" s="102">
        <f t="shared" si="0"/>
        <v>1071445</v>
      </c>
      <c r="L33" s="2">
        <f t="shared" si="2"/>
        <v>13164</v>
      </c>
      <c r="M33" s="2">
        <f t="shared" si="3"/>
        <v>452864</v>
      </c>
      <c r="N33" s="25">
        <f t="shared" si="4"/>
        <v>605417</v>
      </c>
      <c r="O33" s="281">
        <f t="shared" si="1"/>
        <v>48.008928463115502</v>
      </c>
    </row>
    <row r="34" spans="2:15" x14ac:dyDescent="0.3">
      <c r="B34" s="225">
        <v>1995</v>
      </c>
      <c r="C34" s="206">
        <v>2157880</v>
      </c>
      <c r="D34" s="207">
        <v>19527</v>
      </c>
      <c r="E34" s="207">
        <v>842523</v>
      </c>
      <c r="F34" s="208">
        <v>1295830</v>
      </c>
      <c r="G34" s="102">
        <v>1038596</v>
      </c>
      <c r="H34" s="2">
        <v>5409</v>
      </c>
      <c r="I34" s="2">
        <v>361266</v>
      </c>
      <c r="J34" s="25">
        <v>671921</v>
      </c>
      <c r="K34" s="102">
        <f t="shared" si="0"/>
        <v>1119284</v>
      </c>
      <c r="L34" s="2">
        <f t="shared" si="2"/>
        <v>14118</v>
      </c>
      <c r="M34" s="2">
        <f t="shared" si="3"/>
        <v>481257</v>
      </c>
      <c r="N34" s="25">
        <f t="shared" si="4"/>
        <v>623909</v>
      </c>
      <c r="O34" s="281">
        <f t="shared" si="1"/>
        <v>48.130387231912799</v>
      </c>
    </row>
    <row r="35" spans="2:15" x14ac:dyDescent="0.3">
      <c r="B35" s="225">
        <v>1996</v>
      </c>
      <c r="C35" s="206">
        <v>2243307</v>
      </c>
      <c r="D35" s="207">
        <v>20421</v>
      </c>
      <c r="E35" s="207">
        <v>898328</v>
      </c>
      <c r="F35" s="208">
        <v>1324558</v>
      </c>
      <c r="G35" s="102">
        <v>1081507</v>
      </c>
      <c r="H35" s="2">
        <v>5700</v>
      </c>
      <c r="I35" s="2">
        <v>386771</v>
      </c>
      <c r="J35" s="25">
        <v>689036</v>
      </c>
      <c r="K35" s="102">
        <f t="shared" si="0"/>
        <v>1161800</v>
      </c>
      <c r="L35" s="2">
        <f t="shared" si="2"/>
        <v>14721</v>
      </c>
      <c r="M35" s="2">
        <f t="shared" si="3"/>
        <v>511557</v>
      </c>
      <c r="N35" s="25">
        <f t="shared" si="4"/>
        <v>635522</v>
      </c>
      <c r="O35" s="281">
        <f t="shared" si="1"/>
        <v>48.210387610790676</v>
      </c>
    </row>
    <row r="36" spans="2:15" x14ac:dyDescent="0.3">
      <c r="B36" s="225">
        <v>1997</v>
      </c>
      <c r="C36" s="206">
        <v>2336725</v>
      </c>
      <c r="D36" s="207">
        <v>21063</v>
      </c>
      <c r="E36" s="207">
        <v>960577</v>
      </c>
      <c r="F36" s="208">
        <v>1355085</v>
      </c>
      <c r="G36" s="102">
        <v>1128098</v>
      </c>
      <c r="H36" s="2">
        <v>5979</v>
      </c>
      <c r="I36" s="2">
        <v>417353</v>
      </c>
      <c r="J36" s="25">
        <v>704766</v>
      </c>
      <c r="K36" s="102">
        <f t="shared" si="0"/>
        <v>1208627</v>
      </c>
      <c r="L36" s="2">
        <f t="shared" si="2"/>
        <v>15084</v>
      </c>
      <c r="M36" s="2">
        <f t="shared" si="3"/>
        <v>543224</v>
      </c>
      <c r="N36" s="25">
        <f t="shared" si="4"/>
        <v>650319</v>
      </c>
      <c r="O36" s="281">
        <f t="shared" si="1"/>
        <v>48.276883244712145</v>
      </c>
    </row>
    <row r="37" spans="2:15" x14ac:dyDescent="0.3">
      <c r="B37" s="225">
        <v>1998</v>
      </c>
      <c r="C37" s="206">
        <v>2326880</v>
      </c>
      <c r="D37" s="207">
        <v>20968</v>
      </c>
      <c r="E37" s="207">
        <v>985093</v>
      </c>
      <c r="F37" s="208">
        <v>1320819</v>
      </c>
      <c r="G37" s="102">
        <v>1123119</v>
      </c>
      <c r="H37" s="2">
        <v>6132</v>
      </c>
      <c r="I37" s="2">
        <v>431836</v>
      </c>
      <c r="J37" s="25">
        <v>685151</v>
      </c>
      <c r="K37" s="102">
        <f t="shared" si="0"/>
        <v>1203761</v>
      </c>
      <c r="L37" s="2">
        <f t="shared" si="2"/>
        <v>14836</v>
      </c>
      <c r="M37" s="2">
        <f t="shared" si="3"/>
        <v>553257</v>
      </c>
      <c r="N37" s="25">
        <f t="shared" si="4"/>
        <v>635668</v>
      </c>
      <c r="O37" s="281">
        <f t="shared" si="1"/>
        <v>48.26716461527883</v>
      </c>
    </row>
    <row r="38" spans="2:15" x14ac:dyDescent="0.3">
      <c r="B38" s="8">
        <v>1999</v>
      </c>
      <c r="C38" s="102">
        <v>2251140</v>
      </c>
      <c r="D38" s="2">
        <v>20500</v>
      </c>
      <c r="E38" s="2">
        <v>976749</v>
      </c>
      <c r="F38" s="25">
        <v>1253891</v>
      </c>
      <c r="G38" s="102">
        <v>1081623</v>
      </c>
      <c r="H38" s="2">
        <v>6037</v>
      </c>
      <c r="I38" s="2">
        <v>427487</v>
      </c>
      <c r="J38" s="25">
        <v>648099</v>
      </c>
      <c r="K38" s="102">
        <f t="shared" si="0"/>
        <v>1169517</v>
      </c>
      <c r="L38" s="2">
        <f t="shared" si="2"/>
        <v>14463</v>
      </c>
      <c r="M38" s="2">
        <f t="shared" si="3"/>
        <v>549262</v>
      </c>
      <c r="N38" s="25">
        <f t="shared" si="4"/>
        <v>605792</v>
      </c>
      <c r="O38" s="281">
        <f t="shared" si="1"/>
        <v>48.047789120179104</v>
      </c>
    </row>
    <row r="39" spans="2:15" ht="12" thickBot="1" x14ac:dyDescent="0.35">
      <c r="B39" s="14">
        <v>2000</v>
      </c>
      <c r="C39" s="105">
        <v>2071468</v>
      </c>
      <c r="D39" s="34">
        <v>19176</v>
      </c>
      <c r="E39" s="34">
        <v>915133</v>
      </c>
      <c r="F39" s="35">
        <v>1137159</v>
      </c>
      <c r="G39" s="105">
        <v>993328</v>
      </c>
      <c r="H39" s="34">
        <v>5753</v>
      </c>
      <c r="I39" s="34">
        <v>401721</v>
      </c>
      <c r="J39" s="35">
        <v>585854</v>
      </c>
      <c r="K39" s="105">
        <f t="shared" si="0"/>
        <v>1078140</v>
      </c>
      <c r="L39" s="34">
        <f t="shared" si="2"/>
        <v>13423</v>
      </c>
      <c r="M39" s="34">
        <f t="shared" si="3"/>
        <v>513412</v>
      </c>
      <c r="N39" s="35">
        <f t="shared" si="4"/>
        <v>551305</v>
      </c>
      <c r="O39" s="281">
        <f t="shared" si="1"/>
        <v>47.952852759492302</v>
      </c>
    </row>
    <row r="40" spans="2:15" x14ac:dyDescent="0.3">
      <c r="B40" s="16">
        <v>2001</v>
      </c>
      <c r="C40" s="101">
        <v>1911173</v>
      </c>
      <c r="D40" s="30">
        <v>17768</v>
      </c>
      <c r="E40" s="30">
        <v>859618</v>
      </c>
      <c r="F40" s="31">
        <v>1033787</v>
      </c>
      <c r="G40" s="101">
        <v>914906</v>
      </c>
      <c r="H40" s="30">
        <v>5454</v>
      </c>
      <c r="I40" s="30">
        <v>378516</v>
      </c>
      <c r="J40" s="31">
        <v>530936</v>
      </c>
      <c r="K40" s="101">
        <f t="shared" si="0"/>
        <v>996267</v>
      </c>
      <c r="L40" s="30">
        <f t="shared" si="2"/>
        <v>12314</v>
      </c>
      <c r="M40" s="30">
        <f t="shared" si="3"/>
        <v>481102</v>
      </c>
      <c r="N40" s="31">
        <f t="shared" si="4"/>
        <v>502851</v>
      </c>
      <c r="O40" s="281">
        <f t="shared" si="1"/>
        <v>47.871438116800519</v>
      </c>
    </row>
    <row r="41" spans="2:15" x14ac:dyDescent="0.3">
      <c r="B41" s="8">
        <v>2002</v>
      </c>
      <c r="C41" s="102">
        <v>1795509</v>
      </c>
      <c r="D41" s="2">
        <v>16298</v>
      </c>
      <c r="E41" s="2">
        <v>828390</v>
      </c>
      <c r="F41" s="25">
        <v>950821</v>
      </c>
      <c r="G41" s="102">
        <v>856044</v>
      </c>
      <c r="H41" s="2">
        <v>5099</v>
      </c>
      <c r="I41" s="2">
        <v>363941</v>
      </c>
      <c r="J41" s="25">
        <v>487004</v>
      </c>
      <c r="K41" s="102">
        <f t="shared" si="0"/>
        <v>939465</v>
      </c>
      <c r="L41" s="2">
        <f t="shared" si="2"/>
        <v>11199</v>
      </c>
      <c r="M41" s="2">
        <f t="shared" si="3"/>
        <v>464449</v>
      </c>
      <c r="N41" s="25">
        <f t="shared" si="4"/>
        <v>463817</v>
      </c>
      <c r="O41" s="281">
        <f t="shared" si="1"/>
        <v>47.676954000230573</v>
      </c>
    </row>
    <row r="42" spans="2:15" x14ac:dyDescent="0.3">
      <c r="B42" s="8">
        <v>2003</v>
      </c>
      <c r="C42" s="102">
        <v>1766529</v>
      </c>
      <c r="D42" s="2">
        <v>15386</v>
      </c>
      <c r="E42" s="2">
        <v>837830</v>
      </c>
      <c r="F42" s="25">
        <v>913313</v>
      </c>
      <c r="G42" s="102">
        <v>840698</v>
      </c>
      <c r="H42" s="2">
        <v>4910</v>
      </c>
      <c r="I42" s="2">
        <v>368475</v>
      </c>
      <c r="J42" s="25">
        <v>467313</v>
      </c>
      <c r="K42" s="102">
        <f t="shared" si="0"/>
        <v>925831</v>
      </c>
      <c r="L42" s="2">
        <f t="shared" si="2"/>
        <v>10476</v>
      </c>
      <c r="M42" s="2">
        <f t="shared" si="3"/>
        <v>469355</v>
      </c>
      <c r="N42" s="25">
        <f t="shared" si="4"/>
        <v>446000</v>
      </c>
      <c r="O42" s="281">
        <f t="shared" si="1"/>
        <v>47.590387703796537</v>
      </c>
    </row>
    <row r="43" spans="2:15" x14ac:dyDescent="0.3">
      <c r="B43" s="8">
        <v>2004</v>
      </c>
      <c r="C43" s="102">
        <v>1746560</v>
      </c>
      <c r="D43" s="2">
        <v>14738</v>
      </c>
      <c r="E43" s="2">
        <v>853283</v>
      </c>
      <c r="F43" s="25">
        <v>878539</v>
      </c>
      <c r="G43" s="102">
        <v>827982</v>
      </c>
      <c r="H43" s="2">
        <v>4762</v>
      </c>
      <c r="I43" s="2">
        <v>375950</v>
      </c>
      <c r="J43" s="25">
        <v>447270</v>
      </c>
      <c r="K43" s="102">
        <f t="shared" si="0"/>
        <v>918578</v>
      </c>
      <c r="L43" s="2">
        <f t="shared" si="2"/>
        <v>9976</v>
      </c>
      <c r="M43" s="2">
        <f t="shared" si="3"/>
        <v>477333</v>
      </c>
      <c r="N43" s="25">
        <f t="shared" si="4"/>
        <v>431269</v>
      </c>
      <c r="O43" s="281">
        <f t="shared" si="1"/>
        <v>47.406444668376693</v>
      </c>
    </row>
    <row r="44" spans="2:15" x14ac:dyDescent="0.3">
      <c r="B44" s="8">
        <v>2005</v>
      </c>
      <c r="C44" s="102">
        <v>1762896</v>
      </c>
      <c r="D44" s="2">
        <v>14650</v>
      </c>
      <c r="E44" s="2">
        <v>878938</v>
      </c>
      <c r="F44" s="25">
        <v>869308</v>
      </c>
      <c r="G44" s="102">
        <v>832873</v>
      </c>
      <c r="H44" s="2">
        <v>4802</v>
      </c>
      <c r="I44" s="2">
        <v>389463</v>
      </c>
      <c r="J44" s="25">
        <v>438608</v>
      </c>
      <c r="K44" s="102">
        <f t="shared" si="0"/>
        <v>930023</v>
      </c>
      <c r="L44" s="2">
        <f t="shared" si="2"/>
        <v>9848</v>
      </c>
      <c r="M44" s="2">
        <f t="shared" si="3"/>
        <v>489475</v>
      </c>
      <c r="N44" s="25">
        <f t="shared" si="4"/>
        <v>430700</v>
      </c>
      <c r="O44" s="281">
        <f t="shared" si="1"/>
        <v>47.244590718907979</v>
      </c>
    </row>
    <row r="45" spans="2:15" x14ac:dyDescent="0.3">
      <c r="B45" s="8">
        <v>2006</v>
      </c>
      <c r="C45" s="102">
        <v>1775857</v>
      </c>
      <c r="D45" s="2">
        <v>14475</v>
      </c>
      <c r="E45" s="2">
        <v>901572</v>
      </c>
      <c r="F45" s="25">
        <v>859810</v>
      </c>
      <c r="G45" s="102">
        <v>835656</v>
      </c>
      <c r="H45" s="2">
        <v>4866</v>
      </c>
      <c r="I45" s="2">
        <v>399465</v>
      </c>
      <c r="J45" s="25">
        <v>431325</v>
      </c>
      <c r="K45" s="102">
        <f t="shared" si="0"/>
        <v>940201</v>
      </c>
      <c r="L45" s="2">
        <f t="shared" si="2"/>
        <v>9609</v>
      </c>
      <c r="M45" s="2">
        <f t="shared" si="3"/>
        <v>502107</v>
      </c>
      <c r="N45" s="25">
        <f t="shared" si="4"/>
        <v>428485</v>
      </c>
      <c r="O45" s="281">
        <f t="shared" si="1"/>
        <v>47.056491598141065</v>
      </c>
    </row>
    <row r="46" spans="2:15" x14ac:dyDescent="0.3">
      <c r="B46" s="8">
        <v>2007</v>
      </c>
      <c r="C46" s="102">
        <v>1841374</v>
      </c>
      <c r="D46" s="2">
        <v>14712</v>
      </c>
      <c r="E46" s="2">
        <v>953378</v>
      </c>
      <c r="F46" s="25">
        <v>873284</v>
      </c>
      <c r="G46" s="102">
        <v>867673</v>
      </c>
      <c r="H46" s="2">
        <v>5071</v>
      </c>
      <c r="I46" s="2">
        <v>426154</v>
      </c>
      <c r="J46" s="25">
        <v>436448</v>
      </c>
      <c r="K46" s="102">
        <f t="shared" si="0"/>
        <v>973701</v>
      </c>
      <c r="L46" s="2">
        <f t="shared" si="2"/>
        <v>9641</v>
      </c>
      <c r="M46" s="2">
        <f t="shared" si="3"/>
        <v>527224</v>
      </c>
      <c r="N46" s="25">
        <f t="shared" si="4"/>
        <v>436836</v>
      </c>
      <c r="O46" s="281">
        <f t="shared" si="1"/>
        <v>47.120954243950443</v>
      </c>
    </row>
    <row r="47" spans="2:15" x14ac:dyDescent="0.3">
      <c r="B47" s="8">
        <v>2008</v>
      </c>
      <c r="C47" s="102">
        <v>1906978</v>
      </c>
      <c r="D47" s="2">
        <v>15771</v>
      </c>
      <c r="E47" s="2">
        <v>1004705</v>
      </c>
      <c r="F47" s="25">
        <v>886502</v>
      </c>
      <c r="G47" s="102">
        <v>899719</v>
      </c>
      <c r="H47" s="2">
        <v>5813</v>
      </c>
      <c r="I47" s="2">
        <v>451622</v>
      </c>
      <c r="J47" s="25">
        <v>442284</v>
      </c>
      <c r="K47" s="102">
        <f t="shared" si="0"/>
        <v>1007259</v>
      </c>
      <c r="L47" s="2">
        <f t="shared" si="2"/>
        <v>9958</v>
      </c>
      <c r="M47" s="2">
        <f t="shared" si="3"/>
        <v>553083</v>
      </c>
      <c r="N47" s="25">
        <f t="shared" si="4"/>
        <v>444218</v>
      </c>
      <c r="O47" s="281">
        <f t="shared" si="1"/>
        <v>47.180355515375638</v>
      </c>
    </row>
    <row r="48" spans="2:15" x14ac:dyDescent="0.3">
      <c r="B48" s="8">
        <v>2009</v>
      </c>
      <c r="C48" s="102">
        <v>1965792</v>
      </c>
      <c r="D48" s="2">
        <v>16281</v>
      </c>
      <c r="E48" s="2">
        <v>1050180</v>
      </c>
      <c r="F48" s="25">
        <v>899331</v>
      </c>
      <c r="G48" s="102">
        <v>924785</v>
      </c>
      <c r="H48" s="2">
        <v>5820</v>
      </c>
      <c r="I48" s="2">
        <v>471900</v>
      </c>
      <c r="J48" s="25">
        <v>447065</v>
      </c>
      <c r="K48" s="102">
        <f t="shared" si="0"/>
        <v>1041007</v>
      </c>
      <c r="L48" s="2">
        <f t="shared" si="2"/>
        <v>10461</v>
      </c>
      <c r="M48" s="2">
        <f t="shared" si="3"/>
        <v>578280</v>
      </c>
      <c r="N48" s="25">
        <f t="shared" si="4"/>
        <v>452266</v>
      </c>
      <c r="O48" s="281">
        <f t="shared" si="1"/>
        <v>47.043888671843206</v>
      </c>
    </row>
    <row r="49" spans="2:15" ht="12" thickBot="1" x14ac:dyDescent="0.35">
      <c r="B49" s="226">
        <v>2010</v>
      </c>
      <c r="C49" s="209">
        <v>1962356</v>
      </c>
      <c r="D49" s="210">
        <v>15637</v>
      </c>
      <c r="E49" s="210">
        <v>1059826</v>
      </c>
      <c r="F49" s="211">
        <v>886893</v>
      </c>
      <c r="G49" s="103">
        <v>918719</v>
      </c>
      <c r="H49" s="32">
        <v>5723</v>
      </c>
      <c r="I49" s="32">
        <v>473630</v>
      </c>
      <c r="J49" s="33">
        <v>439366</v>
      </c>
      <c r="K49" s="103">
        <f t="shared" si="0"/>
        <v>1043637</v>
      </c>
      <c r="L49" s="32">
        <f t="shared" si="2"/>
        <v>9914</v>
      </c>
      <c r="M49" s="32">
        <f t="shared" si="3"/>
        <v>586196</v>
      </c>
      <c r="N49" s="33">
        <f t="shared" si="4"/>
        <v>447527</v>
      </c>
      <c r="O49" s="281">
        <f t="shared" si="1"/>
        <v>46.817142251456922</v>
      </c>
    </row>
    <row r="50" spans="2:15" x14ac:dyDescent="0.3">
      <c r="B50" s="227">
        <v>2011</v>
      </c>
      <c r="C50" s="212">
        <v>1943798</v>
      </c>
      <c r="D50" s="213">
        <v>15032</v>
      </c>
      <c r="E50" s="213">
        <v>1060940</v>
      </c>
      <c r="F50" s="214">
        <v>867826</v>
      </c>
      <c r="G50" s="212">
        <v>910258</v>
      </c>
      <c r="H50" s="213">
        <v>5718</v>
      </c>
      <c r="I50" s="213">
        <v>474228</v>
      </c>
      <c r="J50" s="214">
        <v>430312</v>
      </c>
      <c r="K50" s="212">
        <f>C50-G50</f>
        <v>1033540</v>
      </c>
      <c r="L50" s="213">
        <f t="shared" si="2"/>
        <v>9314</v>
      </c>
      <c r="M50" s="213">
        <f t="shared" si="3"/>
        <v>586712</v>
      </c>
      <c r="N50" s="214">
        <f t="shared" si="4"/>
        <v>437514</v>
      </c>
      <c r="O50" s="281">
        <f t="shared" si="1"/>
        <v>46.828837152831724</v>
      </c>
    </row>
    <row r="51" spans="2:15" x14ac:dyDescent="0.3">
      <c r="B51" s="225">
        <v>2012</v>
      </c>
      <c r="C51" s="206">
        <v>1920087</v>
      </c>
      <c r="D51" s="207">
        <v>14470</v>
      </c>
      <c r="E51" s="207">
        <v>1058516</v>
      </c>
      <c r="F51" s="208">
        <v>847101</v>
      </c>
      <c r="G51" s="206">
        <v>904153</v>
      </c>
      <c r="H51" s="207">
        <v>5703</v>
      </c>
      <c r="I51" s="207">
        <v>475620</v>
      </c>
      <c r="J51" s="208">
        <v>422830</v>
      </c>
      <c r="K51" s="206">
        <f t="shared" si="0"/>
        <v>1015934</v>
      </c>
      <c r="L51" s="207">
        <f t="shared" si="2"/>
        <v>8767</v>
      </c>
      <c r="M51" s="207">
        <f t="shared" si="3"/>
        <v>582896</v>
      </c>
      <c r="N51" s="208">
        <f t="shared" si="4"/>
        <v>424271</v>
      </c>
      <c r="O51" s="281">
        <f t="shared" si="1"/>
        <v>47.089168355392232</v>
      </c>
    </row>
    <row r="52" spans="2:15" x14ac:dyDescent="0.3">
      <c r="B52" s="225">
        <v>2013</v>
      </c>
      <c r="C52" s="206">
        <v>1893303</v>
      </c>
      <c r="D52" s="207">
        <v>14337</v>
      </c>
      <c r="E52" s="207">
        <v>1053424</v>
      </c>
      <c r="F52" s="208">
        <v>825542</v>
      </c>
      <c r="G52" s="206">
        <v>900713</v>
      </c>
      <c r="H52" s="207">
        <v>5698</v>
      </c>
      <c r="I52" s="207">
        <v>478994</v>
      </c>
      <c r="J52" s="208">
        <v>416021</v>
      </c>
      <c r="K52" s="206">
        <v>992590</v>
      </c>
      <c r="L52" s="207">
        <v>8639</v>
      </c>
      <c r="M52" s="2">
        <v>574430</v>
      </c>
      <c r="N52" s="25">
        <v>409521</v>
      </c>
      <c r="O52" s="281">
        <f t="shared" si="1"/>
        <v>47.573631901497016</v>
      </c>
    </row>
    <row r="53" spans="2:15" x14ac:dyDescent="0.3">
      <c r="B53" s="225">
        <v>2014</v>
      </c>
      <c r="C53" s="206">
        <v>1839372</v>
      </c>
      <c r="D53" s="207">
        <v>14063</v>
      </c>
      <c r="E53" s="207">
        <v>1028645</v>
      </c>
      <c r="F53" s="208">
        <v>796664</v>
      </c>
      <c r="G53" s="102">
        <v>878843</v>
      </c>
      <c r="H53" s="2">
        <v>5609</v>
      </c>
      <c r="I53" s="2">
        <v>469986</v>
      </c>
      <c r="J53" s="25">
        <v>403248</v>
      </c>
      <c r="K53" s="102">
        <v>960529</v>
      </c>
      <c r="L53" s="2">
        <v>8454</v>
      </c>
      <c r="M53" s="2">
        <v>558659</v>
      </c>
      <c r="N53" s="25">
        <v>393416</v>
      </c>
      <c r="O53" s="281">
        <f t="shared" si="1"/>
        <v>47.779513877562557</v>
      </c>
    </row>
    <row r="54" spans="2:15" s="107" customFormat="1" x14ac:dyDescent="0.3">
      <c r="B54" s="225">
        <v>2015</v>
      </c>
      <c r="C54" s="206">
        <v>1788266</v>
      </c>
      <c r="D54" s="207">
        <v>13846</v>
      </c>
      <c r="E54" s="207">
        <v>1004543</v>
      </c>
      <c r="F54" s="208">
        <v>769877</v>
      </c>
      <c r="G54" s="102">
        <v>856046</v>
      </c>
      <c r="H54" s="2">
        <v>5564</v>
      </c>
      <c r="I54" s="2">
        <v>461118</v>
      </c>
      <c r="J54" s="25">
        <v>389364</v>
      </c>
      <c r="K54" s="102">
        <v>932220</v>
      </c>
      <c r="L54" s="2">
        <v>8282</v>
      </c>
      <c r="M54" s="2">
        <v>543425</v>
      </c>
      <c r="N54" s="25">
        <v>380513</v>
      </c>
      <c r="O54" s="281">
        <f t="shared" si="1"/>
        <v>47.870171439819352</v>
      </c>
    </row>
    <row r="55" spans="2:15" s="107" customFormat="1" x14ac:dyDescent="0.3">
      <c r="B55" s="225">
        <v>2016</v>
      </c>
      <c r="C55" s="206">
        <v>1752457</v>
      </c>
      <c r="D55" s="207">
        <v>13712</v>
      </c>
      <c r="E55" s="207">
        <v>989141</v>
      </c>
      <c r="F55" s="208">
        <v>749604</v>
      </c>
      <c r="G55" s="102">
        <v>836508</v>
      </c>
      <c r="H55" s="2">
        <v>5498</v>
      </c>
      <c r="I55" s="2">
        <v>454265</v>
      </c>
      <c r="J55" s="25">
        <v>376745</v>
      </c>
      <c r="K55" s="102">
        <v>915949</v>
      </c>
      <c r="L55" s="2">
        <v>8214</v>
      </c>
      <c r="M55" s="2">
        <v>534876</v>
      </c>
      <c r="N55" s="25">
        <v>372859</v>
      </c>
      <c r="O55" s="281">
        <f t="shared" si="1"/>
        <v>47.733439393948039</v>
      </c>
    </row>
    <row r="56" spans="2:15" x14ac:dyDescent="0.3">
      <c r="B56" s="225">
        <v>2017</v>
      </c>
      <c r="C56" s="206">
        <v>1669699</v>
      </c>
      <c r="D56" s="207">
        <v>13258</v>
      </c>
      <c r="E56" s="207">
        <v>946534</v>
      </c>
      <c r="F56" s="208">
        <v>709907</v>
      </c>
      <c r="G56" s="102">
        <v>797705</v>
      </c>
      <c r="H56" s="2">
        <v>5263</v>
      </c>
      <c r="I56" s="2">
        <v>436311</v>
      </c>
      <c r="J56" s="25">
        <v>356131</v>
      </c>
      <c r="K56" s="102">
        <v>871994</v>
      </c>
      <c r="L56" s="2">
        <v>7995</v>
      </c>
      <c r="M56" s="2">
        <v>510223</v>
      </c>
      <c r="N56" s="25">
        <v>353776</v>
      </c>
      <c r="O56" s="281">
        <f t="shared" si="1"/>
        <v>47.775377478216136</v>
      </c>
    </row>
    <row r="57" spans="2:15" s="107" customFormat="1" x14ac:dyDescent="0.3">
      <c r="B57" s="225">
        <v>2018</v>
      </c>
      <c r="C57" s="206">
        <f>SUM(D57:F57)</f>
        <v>1538576</v>
      </c>
      <c r="D57" s="207">
        <v>12577</v>
      </c>
      <c r="E57" s="207">
        <v>874927</v>
      </c>
      <c r="F57" s="208">
        <v>651072</v>
      </c>
      <c r="G57" s="102">
        <f>SUM(H57:J57)</f>
        <v>733769</v>
      </c>
      <c r="H57" s="2">
        <v>4917</v>
      </c>
      <c r="I57" s="2">
        <v>403333</v>
      </c>
      <c r="J57" s="25">
        <v>325519</v>
      </c>
      <c r="K57" s="102">
        <f>SUM(L57:N57)</f>
        <v>804807</v>
      </c>
      <c r="L57" s="2">
        <v>7660</v>
      </c>
      <c r="M57" s="2">
        <v>471594</v>
      </c>
      <c r="N57" s="25">
        <v>325553</v>
      </c>
      <c r="O57" s="281">
        <f t="shared" si="1"/>
        <v>47.691436757105272</v>
      </c>
    </row>
    <row r="58" spans="2:15" s="107" customFormat="1" x14ac:dyDescent="0.3">
      <c r="B58" s="8">
        <v>2019</v>
      </c>
      <c r="C58" s="102">
        <f>SUM(D58:F58)</f>
        <v>1411027</v>
      </c>
      <c r="D58" s="2">
        <v>11982</v>
      </c>
      <c r="E58" s="2">
        <v>804459</v>
      </c>
      <c r="F58" s="25">
        <v>594586</v>
      </c>
      <c r="G58" s="102">
        <f>SUM(H58:J58)</f>
        <v>673802</v>
      </c>
      <c r="H58" s="2">
        <v>4661</v>
      </c>
      <c r="I58" s="2">
        <v>371424</v>
      </c>
      <c r="J58" s="25">
        <v>297717</v>
      </c>
      <c r="K58" s="102">
        <f>SUM(L58:N58)</f>
        <v>737225</v>
      </c>
      <c r="L58" s="2">
        <v>7321</v>
      </c>
      <c r="M58" s="2">
        <v>433035</v>
      </c>
      <c r="N58" s="25">
        <v>296869</v>
      </c>
      <c r="O58" s="281">
        <f t="shared" si="1"/>
        <v>47.752594386925267</v>
      </c>
    </row>
    <row r="59" spans="2:15" s="107" customFormat="1" ht="12" thickBot="1" x14ac:dyDescent="0.35">
      <c r="B59" s="14">
        <v>2020</v>
      </c>
      <c r="C59" s="105">
        <f>SUM(D59:F59)</f>
        <v>1337312</v>
      </c>
      <c r="D59" s="34">
        <v>11586</v>
      </c>
      <c r="E59" s="34">
        <v>764857</v>
      </c>
      <c r="F59" s="35">
        <v>560869</v>
      </c>
      <c r="G59" s="105">
        <f>SUM(H59:J59)</f>
        <v>639232</v>
      </c>
      <c r="H59" s="34">
        <v>4414</v>
      </c>
      <c r="I59" s="34">
        <v>354670</v>
      </c>
      <c r="J59" s="35">
        <v>280148</v>
      </c>
      <c r="K59" s="105">
        <f>SUM(L59:N59)</f>
        <v>698080</v>
      </c>
      <c r="L59" s="34">
        <v>7172</v>
      </c>
      <c r="M59" s="34">
        <v>410187</v>
      </c>
      <c r="N59" s="35">
        <v>280721</v>
      </c>
      <c r="O59" s="281">
        <f t="shared" si="1"/>
        <v>47.799765499748744</v>
      </c>
    </row>
    <row r="60" spans="2:15" s="107" customFormat="1" x14ac:dyDescent="0.3">
      <c r="B60" s="16">
        <v>2021</v>
      </c>
      <c r="C60" s="101">
        <f>SUM(D60:F60)</f>
        <v>1299965</v>
      </c>
      <c r="D60" s="30">
        <v>11284</v>
      </c>
      <c r="E60" s="30">
        <v>747256</v>
      </c>
      <c r="F60" s="31">
        <v>541425</v>
      </c>
      <c r="G60" s="101">
        <f>SUM(H60:J60)</f>
        <v>624355</v>
      </c>
      <c r="H60" s="30">
        <v>4362</v>
      </c>
      <c r="I60" s="30">
        <v>349617</v>
      </c>
      <c r="J60" s="31">
        <v>270376</v>
      </c>
      <c r="K60" s="101">
        <f>SUM(L60:N60)</f>
        <v>675610</v>
      </c>
      <c r="L60" s="30">
        <v>6922</v>
      </c>
      <c r="M60" s="30">
        <v>397639</v>
      </c>
      <c r="N60" s="31">
        <v>271049</v>
      </c>
      <c r="O60" s="281">
        <f t="shared" si="1"/>
        <v>48.028600770020731</v>
      </c>
    </row>
    <row r="61" spans="2:15" s="107" customFormat="1" x14ac:dyDescent="0.3">
      <c r="B61" s="9">
        <v>2022</v>
      </c>
      <c r="C61" s="104">
        <f>SUM(D61:F61)</f>
        <v>1262348</v>
      </c>
      <c r="D61" s="23">
        <v>10925</v>
      </c>
      <c r="E61" s="23">
        <v>731545</v>
      </c>
      <c r="F61" s="24">
        <v>519878</v>
      </c>
      <c r="G61" s="104">
        <f>SUM(H61:J61)</f>
        <v>607733</v>
      </c>
      <c r="H61" s="23">
        <v>4340</v>
      </c>
      <c r="I61" s="23">
        <v>344230</v>
      </c>
      <c r="J61" s="24">
        <v>259163</v>
      </c>
      <c r="K61" s="104">
        <f>SUM(L61:N61)</f>
        <v>654615</v>
      </c>
      <c r="L61" s="23">
        <v>6585</v>
      </c>
      <c r="M61" s="23">
        <v>387315</v>
      </c>
      <c r="N61" s="24">
        <v>260715</v>
      </c>
      <c r="O61" s="281">
        <f t="shared" si="1"/>
        <v>48.143063560919806</v>
      </c>
    </row>
    <row r="62" spans="2:15" s="107" customFormat="1" x14ac:dyDescent="0.3">
      <c r="B62" s="9">
        <v>2023</v>
      </c>
      <c r="C62" s="104">
        <v>1278269</v>
      </c>
      <c r="D62" s="23">
        <v>10892</v>
      </c>
      <c r="E62" s="23">
        <v>748368</v>
      </c>
      <c r="F62" s="24">
        <v>519009</v>
      </c>
      <c r="G62" s="104">
        <v>616306</v>
      </c>
      <c r="H62" s="23">
        <v>4481</v>
      </c>
      <c r="I62" s="23">
        <v>354126</v>
      </c>
      <c r="J62" s="24">
        <v>257699</v>
      </c>
      <c r="K62" s="104">
        <v>661963</v>
      </c>
      <c r="L62" s="23">
        <v>6411</v>
      </c>
      <c r="M62" s="23">
        <v>394242</v>
      </c>
      <c r="N62" s="24">
        <v>261310</v>
      </c>
      <c r="O62" s="281">
        <f t="shared" ref="O62:O64" si="5">G62/C62*100</f>
        <v>48.214108298018651</v>
      </c>
    </row>
    <row r="63" spans="2:15" s="107" customFormat="1" x14ac:dyDescent="0.3">
      <c r="B63" s="9">
        <v>2024</v>
      </c>
      <c r="C63" s="104">
        <v>1304325</v>
      </c>
      <c r="D63" s="23">
        <v>10961</v>
      </c>
      <c r="E63" s="23">
        <v>768386</v>
      </c>
      <c r="F63" s="24">
        <v>524978</v>
      </c>
      <c r="G63" s="104">
        <v>629853</v>
      </c>
      <c r="H63" s="23">
        <v>4568</v>
      </c>
      <c r="I63" s="23">
        <v>364886</v>
      </c>
      <c r="J63" s="24">
        <v>260399</v>
      </c>
      <c r="K63" s="104">
        <v>674472</v>
      </c>
      <c r="L63" s="23">
        <v>6393</v>
      </c>
      <c r="M63" s="23">
        <v>403500</v>
      </c>
      <c r="N63" s="24">
        <v>264579</v>
      </c>
      <c r="O63" s="281">
        <f t="shared" si="5"/>
        <v>48.289575067563682</v>
      </c>
    </row>
    <row r="64" spans="2:15" s="107" customFormat="1" ht="12" thickBot="1" x14ac:dyDescent="0.35">
      <c r="B64" s="507">
        <v>2025</v>
      </c>
      <c r="C64" s="508">
        <v>1299466</v>
      </c>
      <c r="D64" s="509">
        <v>10936</v>
      </c>
      <c r="E64" s="509">
        <v>768354</v>
      </c>
      <c r="F64" s="510">
        <v>520176</v>
      </c>
      <c r="G64" s="508">
        <v>628121</v>
      </c>
      <c r="H64" s="509">
        <v>4585</v>
      </c>
      <c r="I64" s="509">
        <v>365400</v>
      </c>
      <c r="J64" s="510">
        <v>258136</v>
      </c>
      <c r="K64" s="508">
        <v>671345</v>
      </c>
      <c r="L64" s="509">
        <v>6351</v>
      </c>
      <c r="M64" s="509">
        <v>402954</v>
      </c>
      <c r="N64" s="510">
        <v>262040</v>
      </c>
      <c r="O64" s="281">
        <f t="shared" si="5"/>
        <v>48.336855292866453</v>
      </c>
    </row>
    <row r="65" spans="2:15" s="107" customFormat="1" ht="13.5" x14ac:dyDescent="0.3">
      <c r="B65" s="402" t="s">
        <v>89</v>
      </c>
      <c r="C65" s="261"/>
      <c r="D65" s="261"/>
      <c r="E65" s="261"/>
      <c r="F65" s="261"/>
      <c r="G65" s="261"/>
      <c r="H65" s="261"/>
      <c r="I65" s="261"/>
      <c r="J65" s="261"/>
      <c r="K65" s="166"/>
      <c r="L65" s="166"/>
      <c r="M65" s="166"/>
      <c r="N65" s="166"/>
      <c r="O65" s="281"/>
    </row>
    <row r="66" spans="2:15" ht="13.5" x14ac:dyDescent="0.3">
      <c r="B66" s="403" t="s">
        <v>109</v>
      </c>
      <c r="C66" s="222"/>
      <c r="D66" s="222"/>
      <c r="E66" s="222"/>
      <c r="F66" s="222"/>
      <c r="G66" s="222"/>
      <c r="H66" s="222"/>
      <c r="I66" s="222"/>
      <c r="J66" s="222"/>
      <c r="K66" s="167"/>
      <c r="L66" s="167"/>
      <c r="M66" s="167"/>
      <c r="N66" s="167"/>
      <c r="O66" s="281"/>
    </row>
    <row r="67" spans="2:15" ht="13.5" x14ac:dyDescent="0.3">
      <c r="B67" s="280" t="s">
        <v>88</v>
      </c>
      <c r="G67" s="183"/>
      <c r="H67" s="38"/>
      <c r="I67" s="38"/>
      <c r="J67" s="38"/>
      <c r="K67" s="183"/>
      <c r="L67" s="38"/>
      <c r="M67" s="38"/>
      <c r="N67" s="38"/>
    </row>
    <row r="68" spans="2:15" ht="13.5" x14ac:dyDescent="0.3">
      <c r="B68" s="400" t="s">
        <v>107</v>
      </c>
      <c r="G68" s="218"/>
      <c r="H68" s="219"/>
      <c r="I68" s="219"/>
      <c r="J68" s="38"/>
      <c r="K68" s="183"/>
      <c r="L68" s="38"/>
      <c r="M68" s="38"/>
      <c r="N68" s="38"/>
    </row>
    <row r="69" spans="2:15" x14ac:dyDescent="0.3">
      <c r="G69" s="218"/>
      <c r="H69" s="202"/>
      <c r="I69" s="202"/>
    </row>
    <row r="70" spans="2:15" x14ac:dyDescent="0.3">
      <c r="G70" s="202"/>
      <c r="H70" s="202"/>
      <c r="I70" s="202"/>
    </row>
    <row r="71" spans="2:15" x14ac:dyDescent="0.3">
      <c r="G71" s="202"/>
      <c r="H71" s="202"/>
      <c r="I71" s="202"/>
    </row>
    <row r="72" spans="2:15" x14ac:dyDescent="0.3">
      <c r="G72" s="202"/>
      <c r="H72" s="202"/>
      <c r="I72" s="202"/>
    </row>
  </sheetData>
  <mergeCells count="3">
    <mergeCell ref="C2:F2"/>
    <mergeCell ref="G2:J2"/>
    <mergeCell ref="K2:N2"/>
  </mergeCells>
  <phoneticPr fontId="1" type="noConversion"/>
  <conditionalFormatting sqref="K3 G3 C3">
    <cfRule type="cellIs" dxfId="29" priority="15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22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X107" sqref="X107"/>
    </sheetView>
  </sheetViews>
  <sheetFormatPr defaultColWidth="9" defaultRowHeight="11.25" x14ac:dyDescent="0.3"/>
  <cols>
    <col min="1" max="1" width="3.5" style="107" customWidth="1"/>
    <col min="2" max="2" width="7" style="45" customWidth="1"/>
    <col min="3" max="3" width="9.125" style="45" bestFit="1" customWidth="1"/>
    <col min="4" max="9" width="7.75" style="106" customWidth="1"/>
    <col min="10" max="10" width="9.125" style="106" bestFit="1" customWidth="1"/>
    <col min="11" max="17" width="7.375" style="45" customWidth="1"/>
    <col min="18" max="18" width="7.375" style="107" customWidth="1"/>
    <col min="19" max="27" width="7.375" style="45" customWidth="1"/>
    <col min="28" max="16384" width="9" style="107"/>
  </cols>
  <sheetData>
    <row r="1" spans="2:27" ht="12" thickBot="1" x14ac:dyDescent="0.35"/>
    <row r="2" spans="2:27" ht="12.75" thickBot="1" x14ac:dyDescent="0.35">
      <c r="B2" s="22"/>
      <c r="C2" s="481" t="s">
        <v>48</v>
      </c>
      <c r="D2" s="482"/>
      <c r="E2" s="482"/>
      <c r="F2" s="482"/>
      <c r="G2" s="482"/>
      <c r="H2" s="482"/>
      <c r="I2" s="483"/>
      <c r="J2" s="481" t="s">
        <v>40</v>
      </c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  <c r="Y2" s="482"/>
      <c r="Z2" s="482"/>
      <c r="AA2" s="483"/>
    </row>
    <row r="3" spans="2:27" ht="12" thickBot="1" x14ac:dyDescent="0.35">
      <c r="B3" s="26" t="s">
        <v>0</v>
      </c>
      <c r="C3" s="27" t="s">
        <v>37</v>
      </c>
      <c r="D3" s="100" t="s">
        <v>41</v>
      </c>
      <c r="E3" s="28" t="s">
        <v>42</v>
      </c>
      <c r="F3" s="28" t="s">
        <v>43</v>
      </c>
      <c r="G3" s="28" t="s">
        <v>44</v>
      </c>
      <c r="H3" s="28" t="s">
        <v>45</v>
      </c>
      <c r="I3" s="29" t="s">
        <v>46</v>
      </c>
      <c r="J3" s="100" t="s">
        <v>47</v>
      </c>
      <c r="K3" s="28" t="s">
        <v>4</v>
      </c>
      <c r="L3" s="28" t="s">
        <v>5</v>
      </c>
      <c r="M3" s="28" t="s">
        <v>6</v>
      </c>
      <c r="N3" s="28" t="s">
        <v>7</v>
      </c>
      <c r="O3" s="28" t="s">
        <v>8</v>
      </c>
      <c r="P3" s="28" t="s">
        <v>9</v>
      </c>
      <c r="Q3" s="28" t="s">
        <v>10</v>
      </c>
      <c r="R3" s="28" t="s">
        <v>56</v>
      </c>
      <c r="S3" s="28" t="s">
        <v>11</v>
      </c>
      <c r="T3" s="28" t="s">
        <v>12</v>
      </c>
      <c r="U3" s="28" t="s">
        <v>13</v>
      </c>
      <c r="V3" s="28" t="s">
        <v>14</v>
      </c>
      <c r="W3" s="28" t="s">
        <v>15</v>
      </c>
      <c r="X3" s="28" t="s">
        <v>16</v>
      </c>
      <c r="Y3" s="28" t="s">
        <v>17</v>
      </c>
      <c r="Z3" s="28" t="s">
        <v>18</v>
      </c>
      <c r="AA3" s="29" t="s">
        <v>19</v>
      </c>
    </row>
    <row r="4" spans="2:27" x14ac:dyDescent="0.3">
      <c r="B4" s="274">
        <v>1965</v>
      </c>
      <c r="C4" s="461">
        <v>426531</v>
      </c>
      <c r="D4" s="275">
        <f t="shared" ref="D4:D51" si="0">K4+N4+S4</f>
        <v>156710</v>
      </c>
      <c r="E4" s="17">
        <f t="shared" ref="E4:E50" si="1">P4+U4+V4</f>
        <v>47537</v>
      </c>
      <c r="F4" s="17">
        <f t="shared" ref="F4:F51" si="2">O4+W4+X4</f>
        <v>71848</v>
      </c>
      <c r="G4" s="17">
        <f t="shared" ref="G4:G51" si="3">L4+M4+Q4+Y4+Z4</f>
        <v>129605</v>
      </c>
      <c r="H4" s="17">
        <f t="shared" ref="H4:H51" si="4">T4</f>
        <v>15138</v>
      </c>
      <c r="I4" s="18">
        <f t="shared" ref="I4:I51" si="5">AA4</f>
        <v>5693</v>
      </c>
      <c r="J4" s="461">
        <v>426531</v>
      </c>
      <c r="K4" s="380">
        <v>123167</v>
      </c>
      <c r="L4" s="381">
        <v>39641</v>
      </c>
      <c r="M4" s="381">
        <v>0</v>
      </c>
      <c r="N4" s="381">
        <v>0</v>
      </c>
      <c r="O4" s="381">
        <v>0</v>
      </c>
      <c r="P4" s="381">
        <v>0</v>
      </c>
      <c r="Q4" s="381">
        <v>0</v>
      </c>
      <c r="R4" s="381">
        <v>0</v>
      </c>
      <c r="S4" s="381">
        <v>33543</v>
      </c>
      <c r="T4" s="381">
        <v>15138</v>
      </c>
      <c r="U4" s="381">
        <v>16146</v>
      </c>
      <c r="V4" s="381">
        <v>31391</v>
      </c>
      <c r="W4" s="381">
        <v>32676</v>
      </c>
      <c r="X4" s="381">
        <v>39172</v>
      </c>
      <c r="Y4" s="381">
        <v>58784</v>
      </c>
      <c r="Z4" s="381">
        <v>31180</v>
      </c>
      <c r="AA4" s="382">
        <v>5693</v>
      </c>
    </row>
    <row r="5" spans="2:27" x14ac:dyDescent="0.3">
      <c r="B5" s="225">
        <v>1966</v>
      </c>
      <c r="C5" s="462">
        <v>434820</v>
      </c>
      <c r="D5" s="276">
        <f t="shared" si="0"/>
        <v>156017</v>
      </c>
      <c r="E5" s="1">
        <f t="shared" si="1"/>
        <v>47661</v>
      </c>
      <c r="F5" s="1">
        <f t="shared" si="2"/>
        <v>73438</v>
      </c>
      <c r="G5" s="1">
        <f t="shared" si="3"/>
        <v>137284</v>
      </c>
      <c r="H5" s="1">
        <f t="shared" si="4"/>
        <v>14360</v>
      </c>
      <c r="I5" s="3">
        <f t="shared" si="5"/>
        <v>6060</v>
      </c>
      <c r="J5" s="462">
        <v>434820</v>
      </c>
      <c r="K5" s="383">
        <v>124908</v>
      </c>
      <c r="L5" s="384">
        <v>42634</v>
      </c>
      <c r="M5" s="384">
        <v>0</v>
      </c>
      <c r="N5" s="384">
        <v>0</v>
      </c>
      <c r="O5" s="384">
        <v>0</v>
      </c>
      <c r="P5" s="384">
        <v>0</v>
      </c>
      <c r="Q5" s="384">
        <v>0</v>
      </c>
      <c r="R5" s="384">
        <v>0</v>
      </c>
      <c r="S5" s="384">
        <v>31109</v>
      </c>
      <c r="T5" s="384">
        <v>14360</v>
      </c>
      <c r="U5" s="384">
        <v>15300</v>
      </c>
      <c r="V5" s="384">
        <v>32361</v>
      </c>
      <c r="W5" s="384">
        <v>33756</v>
      </c>
      <c r="X5" s="384">
        <v>39682</v>
      </c>
      <c r="Y5" s="384">
        <v>61565</v>
      </c>
      <c r="Z5" s="384">
        <v>33085</v>
      </c>
      <c r="AA5" s="385">
        <v>6060</v>
      </c>
    </row>
    <row r="6" spans="2:27" x14ac:dyDescent="0.3">
      <c r="B6" s="225">
        <v>1967</v>
      </c>
      <c r="C6" s="462">
        <v>441946</v>
      </c>
      <c r="D6" s="276">
        <f t="shared" si="0"/>
        <v>153947</v>
      </c>
      <c r="E6" s="1">
        <f t="shared" si="1"/>
        <v>47416</v>
      </c>
      <c r="F6" s="1">
        <f t="shared" si="2"/>
        <v>75913</v>
      </c>
      <c r="G6" s="1">
        <f t="shared" si="3"/>
        <v>142642</v>
      </c>
      <c r="H6" s="1">
        <f t="shared" si="4"/>
        <v>15751</v>
      </c>
      <c r="I6" s="3">
        <f t="shared" si="5"/>
        <v>6277</v>
      </c>
      <c r="J6" s="462">
        <v>441946</v>
      </c>
      <c r="K6" s="383">
        <v>123887</v>
      </c>
      <c r="L6" s="384">
        <v>44945</v>
      </c>
      <c r="M6" s="384">
        <v>0</v>
      </c>
      <c r="N6" s="384">
        <v>0</v>
      </c>
      <c r="O6" s="384">
        <v>0</v>
      </c>
      <c r="P6" s="384">
        <v>0</v>
      </c>
      <c r="Q6" s="384">
        <v>0</v>
      </c>
      <c r="R6" s="384">
        <v>0</v>
      </c>
      <c r="S6" s="384">
        <v>30060</v>
      </c>
      <c r="T6" s="384">
        <v>15751</v>
      </c>
      <c r="U6" s="384">
        <v>15440</v>
      </c>
      <c r="V6" s="384">
        <v>31976</v>
      </c>
      <c r="W6" s="384">
        <v>34143</v>
      </c>
      <c r="X6" s="384">
        <v>41770</v>
      </c>
      <c r="Y6" s="384">
        <v>63423</v>
      </c>
      <c r="Z6" s="384">
        <v>34274</v>
      </c>
      <c r="AA6" s="385">
        <v>6277</v>
      </c>
    </row>
    <row r="7" spans="2:27" x14ac:dyDescent="0.3">
      <c r="B7" s="225">
        <v>1968</v>
      </c>
      <c r="C7" s="462">
        <v>481494</v>
      </c>
      <c r="D7" s="276">
        <f t="shared" si="0"/>
        <v>169175</v>
      </c>
      <c r="E7" s="1">
        <f t="shared" si="1"/>
        <v>49831</v>
      </c>
      <c r="F7" s="1">
        <f t="shared" si="2"/>
        <v>80926</v>
      </c>
      <c r="G7" s="1">
        <f t="shared" si="3"/>
        <v>155728</v>
      </c>
      <c r="H7" s="1">
        <f t="shared" si="4"/>
        <v>19176</v>
      </c>
      <c r="I7" s="3">
        <f t="shared" si="5"/>
        <v>6658</v>
      </c>
      <c r="J7" s="462">
        <v>481494</v>
      </c>
      <c r="K7" s="383">
        <v>135327</v>
      </c>
      <c r="L7" s="384">
        <v>49414</v>
      </c>
      <c r="M7" s="384">
        <v>0</v>
      </c>
      <c r="N7" s="384">
        <v>0</v>
      </c>
      <c r="O7" s="384">
        <v>0</v>
      </c>
      <c r="P7" s="384">
        <v>0</v>
      </c>
      <c r="Q7" s="384">
        <v>0</v>
      </c>
      <c r="R7" s="384">
        <v>0</v>
      </c>
      <c r="S7" s="384">
        <v>33848</v>
      </c>
      <c r="T7" s="384">
        <v>19176</v>
      </c>
      <c r="U7" s="384">
        <v>16908</v>
      </c>
      <c r="V7" s="384">
        <v>32923</v>
      </c>
      <c r="W7" s="384">
        <v>35528</v>
      </c>
      <c r="X7" s="384">
        <v>45398</v>
      </c>
      <c r="Y7" s="384">
        <v>68359</v>
      </c>
      <c r="Z7" s="384">
        <v>37955</v>
      </c>
      <c r="AA7" s="385">
        <v>6658</v>
      </c>
    </row>
    <row r="8" spans="2:27" x14ac:dyDescent="0.3">
      <c r="B8" s="225">
        <v>1969</v>
      </c>
      <c r="C8" s="462">
        <v>530101</v>
      </c>
      <c r="D8" s="276">
        <f t="shared" si="0"/>
        <v>190836</v>
      </c>
      <c r="E8" s="1">
        <f t="shared" si="1"/>
        <v>54072</v>
      </c>
      <c r="F8" s="1">
        <f t="shared" si="2"/>
        <v>87766</v>
      </c>
      <c r="G8" s="1">
        <f t="shared" si="3"/>
        <v>167533</v>
      </c>
      <c r="H8" s="1">
        <f t="shared" si="4"/>
        <v>22728</v>
      </c>
      <c r="I8" s="3">
        <f t="shared" si="5"/>
        <v>7166</v>
      </c>
      <c r="J8" s="462">
        <v>530101</v>
      </c>
      <c r="K8" s="383">
        <v>151099</v>
      </c>
      <c r="L8" s="384">
        <v>52978</v>
      </c>
      <c r="M8" s="384">
        <v>0</v>
      </c>
      <c r="N8" s="384">
        <v>0</v>
      </c>
      <c r="O8" s="384">
        <v>0</v>
      </c>
      <c r="P8" s="384">
        <v>0</v>
      </c>
      <c r="Q8" s="384">
        <v>0</v>
      </c>
      <c r="R8" s="384">
        <v>0</v>
      </c>
      <c r="S8" s="384">
        <v>39737</v>
      </c>
      <c r="T8" s="384">
        <v>22728</v>
      </c>
      <c r="U8" s="384">
        <v>19018</v>
      </c>
      <c r="V8" s="384">
        <v>35054</v>
      </c>
      <c r="W8" s="384">
        <v>37845</v>
      </c>
      <c r="X8" s="384">
        <v>49921</v>
      </c>
      <c r="Y8" s="384">
        <v>73499</v>
      </c>
      <c r="Z8" s="384">
        <v>41056</v>
      </c>
      <c r="AA8" s="385">
        <v>7166</v>
      </c>
    </row>
    <row r="9" spans="2:27" ht="12" thickBot="1" x14ac:dyDescent="0.35">
      <c r="B9" s="226">
        <v>1970</v>
      </c>
      <c r="C9" s="463">
        <v>590382</v>
      </c>
      <c r="D9" s="277">
        <f t="shared" si="0"/>
        <v>215933</v>
      </c>
      <c r="E9" s="13">
        <f t="shared" si="1"/>
        <v>59832</v>
      </c>
      <c r="F9" s="13">
        <f t="shared" si="2"/>
        <v>95549</v>
      </c>
      <c r="G9" s="13">
        <f t="shared" si="3"/>
        <v>184591</v>
      </c>
      <c r="H9" s="13">
        <f t="shared" si="4"/>
        <v>26408</v>
      </c>
      <c r="I9" s="15">
        <f t="shared" si="5"/>
        <v>8069</v>
      </c>
      <c r="J9" s="463">
        <v>590382</v>
      </c>
      <c r="K9" s="386">
        <v>169432</v>
      </c>
      <c r="L9" s="387">
        <v>57829</v>
      </c>
      <c r="M9" s="387">
        <v>0</v>
      </c>
      <c r="N9" s="387">
        <v>0</v>
      </c>
      <c r="O9" s="387">
        <v>0</v>
      </c>
      <c r="P9" s="387">
        <v>0</v>
      </c>
      <c r="Q9" s="387">
        <v>0</v>
      </c>
      <c r="R9" s="387">
        <v>0</v>
      </c>
      <c r="S9" s="387">
        <v>46501</v>
      </c>
      <c r="T9" s="387">
        <v>26408</v>
      </c>
      <c r="U9" s="387">
        <v>21001</v>
      </c>
      <c r="V9" s="387">
        <v>38831</v>
      </c>
      <c r="W9" s="387">
        <v>40111</v>
      </c>
      <c r="X9" s="387">
        <v>55438</v>
      </c>
      <c r="Y9" s="387">
        <v>80461</v>
      </c>
      <c r="Z9" s="387">
        <v>46301</v>
      </c>
      <c r="AA9" s="388">
        <v>8069</v>
      </c>
    </row>
    <row r="10" spans="2:27" x14ac:dyDescent="0.3">
      <c r="B10" s="227">
        <v>1971</v>
      </c>
      <c r="C10" s="464">
        <v>647180</v>
      </c>
      <c r="D10" s="275">
        <f t="shared" si="0"/>
        <v>232015</v>
      </c>
      <c r="E10" s="17">
        <f t="shared" si="1"/>
        <v>66808</v>
      </c>
      <c r="F10" s="17">
        <f t="shared" si="2"/>
        <v>106928</v>
      </c>
      <c r="G10" s="17">
        <f t="shared" si="3"/>
        <v>202508</v>
      </c>
      <c r="H10" s="17">
        <f t="shared" si="4"/>
        <v>29636</v>
      </c>
      <c r="I10" s="18">
        <f t="shared" si="5"/>
        <v>9285</v>
      </c>
      <c r="J10" s="464">
        <v>647180</v>
      </c>
      <c r="K10" s="389">
        <v>179926</v>
      </c>
      <c r="L10" s="390">
        <v>62763</v>
      </c>
      <c r="M10" s="390">
        <v>0</v>
      </c>
      <c r="N10" s="390">
        <v>0</v>
      </c>
      <c r="O10" s="390">
        <v>0</v>
      </c>
      <c r="P10" s="390">
        <v>0</v>
      </c>
      <c r="Q10" s="390">
        <v>0</v>
      </c>
      <c r="R10" s="390">
        <v>0</v>
      </c>
      <c r="S10" s="390">
        <v>52089</v>
      </c>
      <c r="T10" s="390">
        <v>29636</v>
      </c>
      <c r="U10" s="390">
        <v>22824</v>
      </c>
      <c r="V10" s="390">
        <v>43984</v>
      </c>
      <c r="W10" s="390">
        <v>44219</v>
      </c>
      <c r="X10" s="390">
        <v>62709</v>
      </c>
      <c r="Y10" s="390">
        <v>88522</v>
      </c>
      <c r="Z10" s="390">
        <v>51223</v>
      </c>
      <c r="AA10" s="391">
        <v>9285</v>
      </c>
    </row>
    <row r="11" spans="2:27" x14ac:dyDescent="0.3">
      <c r="B11" s="225">
        <v>1972</v>
      </c>
      <c r="C11" s="462">
        <v>729783</v>
      </c>
      <c r="D11" s="276">
        <f t="shared" si="0"/>
        <v>259247</v>
      </c>
      <c r="E11" s="1">
        <f t="shared" si="1"/>
        <v>75207</v>
      </c>
      <c r="F11" s="1">
        <f t="shared" si="2"/>
        <v>122784</v>
      </c>
      <c r="G11" s="1">
        <f t="shared" si="3"/>
        <v>228284</v>
      </c>
      <c r="H11" s="1">
        <f t="shared" si="4"/>
        <v>33546</v>
      </c>
      <c r="I11" s="3">
        <f t="shared" si="5"/>
        <v>10715</v>
      </c>
      <c r="J11" s="462">
        <v>729783</v>
      </c>
      <c r="K11" s="383">
        <v>198274</v>
      </c>
      <c r="L11" s="384">
        <v>70068</v>
      </c>
      <c r="M11" s="384">
        <v>0</v>
      </c>
      <c r="N11" s="384">
        <v>0</v>
      </c>
      <c r="O11" s="384">
        <v>0</v>
      </c>
      <c r="P11" s="384">
        <v>0</v>
      </c>
      <c r="Q11" s="384">
        <v>0</v>
      </c>
      <c r="R11" s="384">
        <v>0</v>
      </c>
      <c r="S11" s="384">
        <v>60973</v>
      </c>
      <c r="T11" s="384">
        <v>33546</v>
      </c>
      <c r="U11" s="384">
        <v>24736</v>
      </c>
      <c r="V11" s="384">
        <v>50471</v>
      </c>
      <c r="W11" s="384">
        <v>50248</v>
      </c>
      <c r="X11" s="384">
        <v>72536</v>
      </c>
      <c r="Y11" s="384">
        <v>100002</v>
      </c>
      <c r="Z11" s="384">
        <v>58214</v>
      </c>
      <c r="AA11" s="385">
        <v>10715</v>
      </c>
    </row>
    <row r="12" spans="2:27" x14ac:dyDescent="0.3">
      <c r="B12" s="225">
        <v>1973</v>
      </c>
      <c r="C12" s="462">
        <v>839318</v>
      </c>
      <c r="D12" s="276">
        <f t="shared" si="0"/>
        <v>297280</v>
      </c>
      <c r="E12" s="1">
        <f t="shared" si="1"/>
        <v>88235</v>
      </c>
      <c r="F12" s="1">
        <f t="shared" si="2"/>
        <v>140405</v>
      </c>
      <c r="G12" s="1">
        <f t="shared" si="3"/>
        <v>264340</v>
      </c>
      <c r="H12" s="1">
        <f t="shared" si="4"/>
        <v>37245</v>
      </c>
      <c r="I12" s="3">
        <f t="shared" si="5"/>
        <v>11813</v>
      </c>
      <c r="J12" s="462">
        <v>839318</v>
      </c>
      <c r="K12" s="383">
        <v>223258</v>
      </c>
      <c r="L12" s="384">
        <v>83194</v>
      </c>
      <c r="M12" s="384">
        <v>0</v>
      </c>
      <c r="N12" s="384">
        <v>0</v>
      </c>
      <c r="O12" s="384">
        <v>0</v>
      </c>
      <c r="P12" s="384">
        <v>0</v>
      </c>
      <c r="Q12" s="384">
        <v>0</v>
      </c>
      <c r="R12" s="384">
        <v>0</v>
      </c>
      <c r="S12" s="384">
        <v>74022</v>
      </c>
      <c r="T12" s="384">
        <v>37245</v>
      </c>
      <c r="U12" s="384">
        <v>28027</v>
      </c>
      <c r="V12" s="384">
        <v>60208</v>
      </c>
      <c r="W12" s="384">
        <v>56871</v>
      </c>
      <c r="X12" s="384">
        <v>83534</v>
      </c>
      <c r="Y12" s="384">
        <v>115339</v>
      </c>
      <c r="Z12" s="384">
        <v>65807</v>
      </c>
      <c r="AA12" s="385">
        <v>11813</v>
      </c>
    </row>
    <row r="13" spans="2:27" x14ac:dyDescent="0.3">
      <c r="B13" s="225">
        <v>1974</v>
      </c>
      <c r="C13" s="462">
        <v>981209</v>
      </c>
      <c r="D13" s="276">
        <f t="shared" si="0"/>
        <v>349137</v>
      </c>
      <c r="E13" s="1">
        <f t="shared" si="1"/>
        <v>106966</v>
      </c>
      <c r="F13" s="1">
        <f t="shared" si="2"/>
        <v>160865</v>
      </c>
      <c r="G13" s="1">
        <f t="shared" si="3"/>
        <v>308194</v>
      </c>
      <c r="H13" s="1">
        <f t="shared" si="4"/>
        <v>42634</v>
      </c>
      <c r="I13" s="3">
        <f t="shared" si="5"/>
        <v>13413</v>
      </c>
      <c r="J13" s="462">
        <v>981209</v>
      </c>
      <c r="K13" s="383">
        <v>254066</v>
      </c>
      <c r="L13" s="384">
        <v>93140</v>
      </c>
      <c r="M13" s="384">
        <v>0</v>
      </c>
      <c r="N13" s="384">
        <v>0</v>
      </c>
      <c r="O13" s="384">
        <v>0</v>
      </c>
      <c r="P13" s="384">
        <v>0</v>
      </c>
      <c r="Q13" s="384">
        <v>0</v>
      </c>
      <c r="R13" s="384">
        <v>0</v>
      </c>
      <c r="S13" s="384">
        <v>95071</v>
      </c>
      <c r="T13" s="384">
        <v>42634</v>
      </c>
      <c r="U13" s="384">
        <v>34060</v>
      </c>
      <c r="V13" s="384">
        <v>72906</v>
      </c>
      <c r="W13" s="384">
        <v>65278</v>
      </c>
      <c r="X13" s="384">
        <v>95587</v>
      </c>
      <c r="Y13" s="384">
        <v>134275</v>
      </c>
      <c r="Z13" s="384">
        <v>80779</v>
      </c>
      <c r="AA13" s="385">
        <v>13413</v>
      </c>
    </row>
    <row r="14" spans="2:27" x14ac:dyDescent="0.3">
      <c r="B14" s="225">
        <v>1975</v>
      </c>
      <c r="C14" s="462">
        <v>1123017</v>
      </c>
      <c r="D14" s="276">
        <f t="shared" si="0"/>
        <v>397167</v>
      </c>
      <c r="E14" s="1">
        <f t="shared" si="1"/>
        <v>127607</v>
      </c>
      <c r="F14" s="1">
        <f t="shared" si="2"/>
        <v>181292</v>
      </c>
      <c r="G14" s="1">
        <f t="shared" si="3"/>
        <v>353135</v>
      </c>
      <c r="H14" s="1">
        <f t="shared" si="4"/>
        <v>48906</v>
      </c>
      <c r="I14" s="3">
        <f t="shared" si="5"/>
        <v>14910</v>
      </c>
      <c r="J14" s="462">
        <v>1123017</v>
      </c>
      <c r="K14" s="383">
        <v>282126</v>
      </c>
      <c r="L14" s="384">
        <v>100674</v>
      </c>
      <c r="M14" s="384">
        <v>0</v>
      </c>
      <c r="N14" s="384">
        <v>0</v>
      </c>
      <c r="O14" s="384">
        <v>0</v>
      </c>
      <c r="P14" s="384">
        <v>0</v>
      </c>
      <c r="Q14" s="384">
        <v>0</v>
      </c>
      <c r="R14" s="384">
        <v>0</v>
      </c>
      <c r="S14" s="384">
        <v>115041</v>
      </c>
      <c r="T14" s="384">
        <v>48906</v>
      </c>
      <c r="U14" s="384">
        <v>41605</v>
      </c>
      <c r="V14" s="384">
        <v>86002</v>
      </c>
      <c r="W14" s="384">
        <v>73395</v>
      </c>
      <c r="X14" s="384">
        <v>107897</v>
      </c>
      <c r="Y14" s="384">
        <v>156350</v>
      </c>
      <c r="Z14" s="384">
        <v>96111</v>
      </c>
      <c r="AA14" s="385">
        <v>14910</v>
      </c>
    </row>
    <row r="15" spans="2:27" x14ac:dyDescent="0.3">
      <c r="B15" s="225">
        <v>1976</v>
      </c>
      <c r="C15" s="462">
        <v>1253676</v>
      </c>
      <c r="D15" s="276">
        <f t="shared" si="0"/>
        <v>435526</v>
      </c>
      <c r="E15" s="1">
        <f t="shared" si="1"/>
        <v>149411</v>
      </c>
      <c r="F15" s="1">
        <f t="shared" si="2"/>
        <v>204047</v>
      </c>
      <c r="G15" s="1">
        <f t="shared" si="3"/>
        <v>393808</v>
      </c>
      <c r="H15" s="1">
        <f t="shared" si="4"/>
        <v>54061</v>
      </c>
      <c r="I15" s="3">
        <f t="shared" si="5"/>
        <v>16823</v>
      </c>
      <c r="J15" s="462">
        <v>1253676</v>
      </c>
      <c r="K15" s="383">
        <v>301025</v>
      </c>
      <c r="L15" s="384">
        <v>106016</v>
      </c>
      <c r="M15" s="384">
        <v>0</v>
      </c>
      <c r="N15" s="384">
        <v>0</v>
      </c>
      <c r="O15" s="384">
        <v>0</v>
      </c>
      <c r="P15" s="384">
        <v>0</v>
      </c>
      <c r="Q15" s="384">
        <v>0</v>
      </c>
      <c r="R15" s="384">
        <v>0</v>
      </c>
      <c r="S15" s="384">
        <v>134501</v>
      </c>
      <c r="T15" s="384">
        <v>54061</v>
      </c>
      <c r="U15" s="384">
        <v>47687</v>
      </c>
      <c r="V15" s="384">
        <v>101724</v>
      </c>
      <c r="W15" s="384">
        <v>83845</v>
      </c>
      <c r="X15" s="384">
        <v>120202</v>
      </c>
      <c r="Y15" s="384">
        <v>177136</v>
      </c>
      <c r="Z15" s="384">
        <v>110656</v>
      </c>
      <c r="AA15" s="385">
        <v>16823</v>
      </c>
    </row>
    <row r="16" spans="2:27" x14ac:dyDescent="0.3">
      <c r="B16" s="225">
        <v>1977</v>
      </c>
      <c r="C16" s="462">
        <v>1350600</v>
      </c>
      <c r="D16" s="276">
        <f t="shared" si="0"/>
        <v>464579</v>
      </c>
      <c r="E16" s="1">
        <f t="shared" si="1"/>
        <v>165230</v>
      </c>
      <c r="F16" s="1">
        <f t="shared" si="2"/>
        <v>220528</v>
      </c>
      <c r="G16" s="1">
        <f t="shared" si="3"/>
        <v>423434</v>
      </c>
      <c r="H16" s="1">
        <f t="shared" si="4"/>
        <v>58117</v>
      </c>
      <c r="I16" s="3">
        <f t="shared" si="5"/>
        <v>18712</v>
      </c>
      <c r="J16" s="462">
        <v>1350600</v>
      </c>
      <c r="K16" s="383">
        <v>316909</v>
      </c>
      <c r="L16" s="384">
        <v>110618</v>
      </c>
      <c r="M16" s="384">
        <v>0</v>
      </c>
      <c r="N16" s="384">
        <v>0</v>
      </c>
      <c r="O16" s="384">
        <v>0</v>
      </c>
      <c r="P16" s="384">
        <v>0</v>
      </c>
      <c r="Q16" s="384">
        <v>0</v>
      </c>
      <c r="R16" s="384">
        <v>0</v>
      </c>
      <c r="S16" s="384">
        <v>147670</v>
      </c>
      <c r="T16" s="384">
        <v>58117</v>
      </c>
      <c r="U16" s="384">
        <v>51197</v>
      </c>
      <c r="V16" s="384">
        <v>114033</v>
      </c>
      <c r="W16" s="384">
        <v>90292</v>
      </c>
      <c r="X16" s="384">
        <v>130236</v>
      </c>
      <c r="Y16" s="384">
        <v>190221</v>
      </c>
      <c r="Z16" s="384">
        <v>122595</v>
      </c>
      <c r="AA16" s="385">
        <v>18712</v>
      </c>
    </row>
    <row r="17" spans="2:27" x14ac:dyDescent="0.3">
      <c r="B17" s="225">
        <v>1978</v>
      </c>
      <c r="C17" s="462">
        <v>1454376</v>
      </c>
      <c r="D17" s="276">
        <f t="shared" si="0"/>
        <v>497079</v>
      </c>
      <c r="E17" s="1">
        <f t="shared" si="1"/>
        <v>180331</v>
      </c>
      <c r="F17" s="1">
        <f t="shared" si="2"/>
        <v>241005</v>
      </c>
      <c r="G17" s="1">
        <f t="shared" si="3"/>
        <v>453624</v>
      </c>
      <c r="H17" s="1">
        <f t="shared" si="4"/>
        <v>61826</v>
      </c>
      <c r="I17" s="3">
        <f t="shared" si="5"/>
        <v>20511</v>
      </c>
      <c r="J17" s="462">
        <v>1454376</v>
      </c>
      <c r="K17" s="383">
        <v>333496</v>
      </c>
      <c r="L17" s="384">
        <v>121364</v>
      </c>
      <c r="M17" s="384">
        <v>0</v>
      </c>
      <c r="N17" s="384">
        <v>0</v>
      </c>
      <c r="O17" s="384">
        <v>0</v>
      </c>
      <c r="P17" s="384">
        <v>0</v>
      </c>
      <c r="Q17" s="384">
        <v>0</v>
      </c>
      <c r="R17" s="384">
        <v>0</v>
      </c>
      <c r="S17" s="384">
        <v>163583</v>
      </c>
      <c r="T17" s="384">
        <v>61826</v>
      </c>
      <c r="U17" s="384">
        <v>54200</v>
      </c>
      <c r="V17" s="384">
        <v>126131</v>
      </c>
      <c r="W17" s="384">
        <v>99503</v>
      </c>
      <c r="X17" s="384">
        <v>141502</v>
      </c>
      <c r="Y17" s="384">
        <v>203058</v>
      </c>
      <c r="Z17" s="384">
        <v>129202</v>
      </c>
      <c r="AA17" s="385">
        <v>20511</v>
      </c>
    </row>
    <row r="18" spans="2:27" x14ac:dyDescent="0.3">
      <c r="B18" s="225">
        <v>1979</v>
      </c>
      <c r="C18" s="462">
        <v>1565355</v>
      </c>
      <c r="D18" s="276">
        <f t="shared" si="0"/>
        <v>527934</v>
      </c>
      <c r="E18" s="1">
        <f t="shared" si="1"/>
        <v>198337</v>
      </c>
      <c r="F18" s="1">
        <f t="shared" si="2"/>
        <v>263036</v>
      </c>
      <c r="G18" s="1">
        <f t="shared" si="3"/>
        <v>486045</v>
      </c>
      <c r="H18" s="1">
        <f t="shared" si="4"/>
        <v>67717</v>
      </c>
      <c r="I18" s="3">
        <f t="shared" si="5"/>
        <v>22286</v>
      </c>
      <c r="J18" s="462">
        <v>1565355</v>
      </c>
      <c r="K18" s="383">
        <v>351480</v>
      </c>
      <c r="L18" s="384">
        <v>127882</v>
      </c>
      <c r="M18" s="384">
        <v>0</v>
      </c>
      <c r="N18" s="384">
        <v>0</v>
      </c>
      <c r="O18" s="384">
        <v>0</v>
      </c>
      <c r="P18" s="384">
        <v>0</v>
      </c>
      <c r="Q18" s="384">
        <v>0</v>
      </c>
      <c r="R18" s="384">
        <v>0</v>
      </c>
      <c r="S18" s="384">
        <v>176454</v>
      </c>
      <c r="T18" s="384">
        <v>67717</v>
      </c>
      <c r="U18" s="384">
        <v>59898</v>
      </c>
      <c r="V18" s="384">
        <v>138439</v>
      </c>
      <c r="W18" s="384">
        <v>105703</v>
      </c>
      <c r="X18" s="384">
        <v>157333</v>
      </c>
      <c r="Y18" s="384">
        <v>220156</v>
      </c>
      <c r="Z18" s="384">
        <v>138007</v>
      </c>
      <c r="AA18" s="385">
        <v>22286</v>
      </c>
    </row>
    <row r="19" spans="2:27" ht="12" thickBot="1" x14ac:dyDescent="0.35">
      <c r="B19" s="260">
        <v>1980</v>
      </c>
      <c r="C19" s="465">
        <v>1696792</v>
      </c>
      <c r="D19" s="278">
        <f t="shared" si="0"/>
        <v>565400</v>
      </c>
      <c r="E19" s="4">
        <f t="shared" si="1"/>
        <v>216549</v>
      </c>
      <c r="F19" s="4">
        <f t="shared" si="2"/>
        <v>289070</v>
      </c>
      <c r="G19" s="4">
        <f t="shared" si="3"/>
        <v>528124</v>
      </c>
      <c r="H19" s="4">
        <f t="shared" si="4"/>
        <v>73385</v>
      </c>
      <c r="I19" s="5">
        <f t="shared" si="5"/>
        <v>24264</v>
      </c>
      <c r="J19" s="465">
        <v>1696792</v>
      </c>
      <c r="K19" s="392">
        <v>370653</v>
      </c>
      <c r="L19" s="393">
        <v>137919</v>
      </c>
      <c r="M19" s="393">
        <v>0</v>
      </c>
      <c r="N19" s="393">
        <v>0</v>
      </c>
      <c r="O19" s="393">
        <v>0</v>
      </c>
      <c r="P19" s="393">
        <v>0</v>
      </c>
      <c r="Q19" s="393">
        <v>0</v>
      </c>
      <c r="R19" s="393">
        <v>0</v>
      </c>
      <c r="S19" s="393">
        <v>194747</v>
      </c>
      <c r="T19" s="393">
        <v>73385</v>
      </c>
      <c r="U19" s="393">
        <v>66258</v>
      </c>
      <c r="V19" s="393">
        <v>150291</v>
      </c>
      <c r="W19" s="393">
        <v>113689</v>
      </c>
      <c r="X19" s="393">
        <v>175381</v>
      </c>
      <c r="Y19" s="393">
        <v>241806</v>
      </c>
      <c r="Z19" s="393">
        <v>148399</v>
      </c>
      <c r="AA19" s="394">
        <v>24264</v>
      </c>
    </row>
    <row r="20" spans="2:27" x14ac:dyDescent="0.3">
      <c r="B20" s="274">
        <v>1981</v>
      </c>
      <c r="C20" s="461">
        <v>1823039</v>
      </c>
      <c r="D20" s="279">
        <f t="shared" si="0"/>
        <v>598396</v>
      </c>
      <c r="E20" s="10">
        <f t="shared" si="1"/>
        <v>236942</v>
      </c>
      <c r="F20" s="10">
        <f t="shared" si="2"/>
        <v>318395</v>
      </c>
      <c r="G20" s="10">
        <f t="shared" si="3"/>
        <v>562992</v>
      </c>
      <c r="H20" s="10">
        <f t="shared" si="4"/>
        <v>80315</v>
      </c>
      <c r="I20" s="11">
        <f t="shared" si="5"/>
        <v>25999</v>
      </c>
      <c r="J20" s="461">
        <v>1823039</v>
      </c>
      <c r="K20" s="380">
        <v>384725</v>
      </c>
      <c r="L20" s="381">
        <v>143589</v>
      </c>
      <c r="M20" s="381">
        <v>0</v>
      </c>
      <c r="N20" s="381">
        <v>0</v>
      </c>
      <c r="O20" s="381">
        <v>0</v>
      </c>
      <c r="P20" s="381">
        <v>0</v>
      </c>
      <c r="Q20" s="381">
        <v>0</v>
      </c>
      <c r="R20" s="381">
        <v>0</v>
      </c>
      <c r="S20" s="381">
        <v>213671</v>
      </c>
      <c r="T20" s="381">
        <v>80315</v>
      </c>
      <c r="U20" s="381">
        <v>74647</v>
      </c>
      <c r="V20" s="381">
        <v>162295</v>
      </c>
      <c r="W20" s="381">
        <v>122228</v>
      </c>
      <c r="X20" s="381">
        <v>196167</v>
      </c>
      <c r="Y20" s="381">
        <v>259004</v>
      </c>
      <c r="Z20" s="381">
        <v>160399</v>
      </c>
      <c r="AA20" s="382">
        <v>25999</v>
      </c>
    </row>
    <row r="21" spans="2:27" x14ac:dyDescent="0.3">
      <c r="B21" s="225">
        <v>1982</v>
      </c>
      <c r="C21" s="462">
        <v>1922221</v>
      </c>
      <c r="D21" s="276">
        <f t="shared" si="0"/>
        <v>627424</v>
      </c>
      <c r="E21" s="1">
        <f t="shared" si="1"/>
        <v>250054</v>
      </c>
      <c r="F21" s="1">
        <f t="shared" si="2"/>
        <v>341646</v>
      </c>
      <c r="G21" s="1">
        <f t="shared" si="3"/>
        <v>589047</v>
      </c>
      <c r="H21" s="1">
        <f t="shared" si="4"/>
        <v>86597</v>
      </c>
      <c r="I21" s="3">
        <f t="shared" si="5"/>
        <v>27453</v>
      </c>
      <c r="J21" s="462">
        <v>1922221</v>
      </c>
      <c r="K21" s="383">
        <v>397555</v>
      </c>
      <c r="L21" s="384">
        <v>149979</v>
      </c>
      <c r="M21" s="384">
        <v>115839</v>
      </c>
      <c r="N21" s="384">
        <v>54728</v>
      </c>
      <c r="O21" s="384">
        <v>0</v>
      </c>
      <c r="P21" s="384">
        <v>0</v>
      </c>
      <c r="Q21" s="384">
        <v>0</v>
      </c>
      <c r="R21" s="384">
        <v>0</v>
      </c>
      <c r="S21" s="384">
        <v>175141</v>
      </c>
      <c r="T21" s="384">
        <v>86597</v>
      </c>
      <c r="U21" s="384">
        <v>78381</v>
      </c>
      <c r="V21" s="384">
        <v>171673</v>
      </c>
      <c r="W21" s="384">
        <v>131702</v>
      </c>
      <c r="X21" s="384">
        <v>209944</v>
      </c>
      <c r="Y21" s="384">
        <v>155151</v>
      </c>
      <c r="Z21" s="384">
        <v>168078</v>
      </c>
      <c r="AA21" s="385">
        <v>27453</v>
      </c>
    </row>
    <row r="22" spans="2:27" x14ac:dyDescent="0.3">
      <c r="B22" s="225">
        <v>1983</v>
      </c>
      <c r="C22" s="462">
        <v>2013046</v>
      </c>
      <c r="D22" s="276">
        <f t="shared" si="0"/>
        <v>662113</v>
      </c>
      <c r="E22" s="1">
        <f t="shared" si="1"/>
        <v>256361</v>
      </c>
      <c r="F22" s="1">
        <f t="shared" si="2"/>
        <v>358165</v>
      </c>
      <c r="G22" s="1">
        <f t="shared" si="3"/>
        <v>617251</v>
      </c>
      <c r="H22" s="1">
        <f t="shared" si="4"/>
        <v>90838</v>
      </c>
      <c r="I22" s="3">
        <f t="shared" si="5"/>
        <v>28318</v>
      </c>
      <c r="J22" s="462">
        <v>2013046</v>
      </c>
      <c r="K22" s="383">
        <v>420008</v>
      </c>
      <c r="L22" s="384">
        <v>164328</v>
      </c>
      <c r="M22" s="384">
        <v>118956</v>
      </c>
      <c r="N22" s="384">
        <v>56163</v>
      </c>
      <c r="O22" s="384">
        <v>0</v>
      </c>
      <c r="P22" s="384">
        <v>0</v>
      </c>
      <c r="Q22" s="384">
        <v>0</v>
      </c>
      <c r="R22" s="384">
        <v>0</v>
      </c>
      <c r="S22" s="384">
        <v>185942</v>
      </c>
      <c r="T22" s="384">
        <v>90838</v>
      </c>
      <c r="U22" s="384">
        <v>79818</v>
      </c>
      <c r="V22" s="384">
        <v>176543</v>
      </c>
      <c r="W22" s="384">
        <v>138737</v>
      </c>
      <c r="X22" s="384">
        <v>219428</v>
      </c>
      <c r="Y22" s="384">
        <v>160637</v>
      </c>
      <c r="Z22" s="384">
        <v>173330</v>
      </c>
      <c r="AA22" s="385">
        <v>28318</v>
      </c>
    </row>
    <row r="23" spans="2:27" x14ac:dyDescent="0.3">
      <c r="B23" s="225">
        <v>1984</v>
      </c>
      <c r="C23" s="462">
        <v>2092401</v>
      </c>
      <c r="D23" s="276">
        <f t="shared" si="0"/>
        <v>703449</v>
      </c>
      <c r="E23" s="1">
        <f t="shared" si="1"/>
        <v>259957</v>
      </c>
      <c r="F23" s="1">
        <f t="shared" si="2"/>
        <v>369913</v>
      </c>
      <c r="G23" s="1">
        <f t="shared" si="3"/>
        <v>636097</v>
      </c>
      <c r="H23" s="1">
        <f t="shared" si="4"/>
        <v>93467</v>
      </c>
      <c r="I23" s="3">
        <f t="shared" si="5"/>
        <v>29518</v>
      </c>
      <c r="J23" s="462">
        <v>2092401</v>
      </c>
      <c r="K23" s="383">
        <v>449541</v>
      </c>
      <c r="L23" s="384">
        <v>168180</v>
      </c>
      <c r="M23" s="384">
        <v>122394</v>
      </c>
      <c r="N23" s="384">
        <v>60707</v>
      </c>
      <c r="O23" s="384">
        <v>0</v>
      </c>
      <c r="P23" s="384">
        <v>0</v>
      </c>
      <c r="Q23" s="384">
        <v>0</v>
      </c>
      <c r="R23" s="384">
        <v>0</v>
      </c>
      <c r="S23" s="384">
        <v>193201</v>
      </c>
      <c r="T23" s="384">
        <v>93467</v>
      </c>
      <c r="U23" s="384">
        <v>80694</v>
      </c>
      <c r="V23" s="384">
        <v>179263</v>
      </c>
      <c r="W23" s="384">
        <v>143328</v>
      </c>
      <c r="X23" s="384">
        <v>226585</v>
      </c>
      <c r="Y23" s="384">
        <v>166386</v>
      </c>
      <c r="Z23" s="384">
        <v>179137</v>
      </c>
      <c r="AA23" s="385">
        <v>29518</v>
      </c>
    </row>
    <row r="24" spans="2:27" x14ac:dyDescent="0.3">
      <c r="B24" s="225">
        <v>1985</v>
      </c>
      <c r="C24" s="462">
        <v>2152802</v>
      </c>
      <c r="D24" s="276">
        <f t="shared" si="0"/>
        <v>735458</v>
      </c>
      <c r="E24" s="1">
        <f t="shared" si="1"/>
        <v>260050</v>
      </c>
      <c r="F24" s="1">
        <f t="shared" si="2"/>
        <v>377836</v>
      </c>
      <c r="G24" s="1">
        <f t="shared" si="3"/>
        <v>656698</v>
      </c>
      <c r="H24" s="1">
        <f t="shared" si="4"/>
        <v>92581</v>
      </c>
      <c r="I24" s="3">
        <f t="shared" si="5"/>
        <v>30179</v>
      </c>
      <c r="J24" s="462">
        <v>2152802</v>
      </c>
      <c r="K24" s="383">
        <v>478433</v>
      </c>
      <c r="L24" s="384">
        <v>179052</v>
      </c>
      <c r="M24" s="384">
        <v>124253</v>
      </c>
      <c r="N24" s="384">
        <v>60897</v>
      </c>
      <c r="O24" s="384">
        <v>0</v>
      </c>
      <c r="P24" s="384">
        <v>0</v>
      </c>
      <c r="Q24" s="384">
        <v>0</v>
      </c>
      <c r="R24" s="384">
        <v>0</v>
      </c>
      <c r="S24" s="384">
        <v>196128</v>
      </c>
      <c r="T24" s="384">
        <v>92581</v>
      </c>
      <c r="U24" s="384">
        <v>80589</v>
      </c>
      <c r="V24" s="384">
        <v>179461</v>
      </c>
      <c r="W24" s="384">
        <v>145188</v>
      </c>
      <c r="X24" s="384">
        <v>232648</v>
      </c>
      <c r="Y24" s="384">
        <v>170538</v>
      </c>
      <c r="Z24" s="384">
        <v>182855</v>
      </c>
      <c r="AA24" s="385">
        <v>30179</v>
      </c>
    </row>
    <row r="25" spans="2:27" x14ac:dyDescent="0.3">
      <c r="B25" s="225">
        <v>1986</v>
      </c>
      <c r="C25" s="462">
        <v>2262397</v>
      </c>
      <c r="D25" s="276">
        <f t="shared" si="0"/>
        <v>787301</v>
      </c>
      <c r="E25" s="1">
        <f t="shared" si="1"/>
        <v>264082</v>
      </c>
      <c r="F25" s="1">
        <f t="shared" si="2"/>
        <v>389002</v>
      </c>
      <c r="G25" s="1">
        <f t="shared" si="3"/>
        <v>697735</v>
      </c>
      <c r="H25" s="1">
        <f t="shared" si="4"/>
        <v>93001</v>
      </c>
      <c r="I25" s="3">
        <f t="shared" si="5"/>
        <v>31276</v>
      </c>
      <c r="J25" s="462">
        <v>2262397</v>
      </c>
      <c r="K25" s="383">
        <v>507067</v>
      </c>
      <c r="L25" s="384">
        <v>193983</v>
      </c>
      <c r="M25" s="384">
        <v>129469</v>
      </c>
      <c r="N25" s="384">
        <v>66710</v>
      </c>
      <c r="O25" s="384">
        <v>0</v>
      </c>
      <c r="P25" s="384">
        <v>0</v>
      </c>
      <c r="Q25" s="384">
        <v>0</v>
      </c>
      <c r="R25" s="384">
        <v>0</v>
      </c>
      <c r="S25" s="384">
        <v>213524</v>
      </c>
      <c r="T25" s="384">
        <v>93001</v>
      </c>
      <c r="U25" s="384">
        <v>81769</v>
      </c>
      <c r="V25" s="384">
        <v>182313</v>
      </c>
      <c r="W25" s="384">
        <v>146886</v>
      </c>
      <c r="X25" s="384">
        <v>242116</v>
      </c>
      <c r="Y25" s="384">
        <v>180140</v>
      </c>
      <c r="Z25" s="384">
        <v>194143</v>
      </c>
      <c r="AA25" s="385">
        <v>31276</v>
      </c>
    </row>
    <row r="26" spans="2:27" x14ac:dyDescent="0.3">
      <c r="B26" s="225">
        <v>1987</v>
      </c>
      <c r="C26" s="462">
        <v>2237624</v>
      </c>
      <c r="D26" s="276">
        <f t="shared" si="0"/>
        <v>814183</v>
      </c>
      <c r="E26" s="1">
        <f t="shared" si="1"/>
        <v>246804</v>
      </c>
      <c r="F26" s="1">
        <f t="shared" si="2"/>
        <v>381166</v>
      </c>
      <c r="G26" s="1">
        <f t="shared" si="3"/>
        <v>670437</v>
      </c>
      <c r="H26" s="1">
        <f t="shared" si="4"/>
        <v>92878</v>
      </c>
      <c r="I26" s="3">
        <f t="shared" si="5"/>
        <v>32156</v>
      </c>
      <c r="J26" s="462">
        <v>2237624</v>
      </c>
      <c r="K26" s="383">
        <v>534271</v>
      </c>
      <c r="L26" s="384">
        <v>194514</v>
      </c>
      <c r="M26" s="384">
        <v>118451</v>
      </c>
      <c r="N26" s="384">
        <v>67310</v>
      </c>
      <c r="O26" s="384">
        <v>89037</v>
      </c>
      <c r="P26" s="384">
        <v>0</v>
      </c>
      <c r="Q26" s="384">
        <v>0</v>
      </c>
      <c r="R26" s="384">
        <v>0</v>
      </c>
      <c r="S26" s="384">
        <v>212602</v>
      </c>
      <c r="T26" s="384">
        <v>92878</v>
      </c>
      <c r="U26" s="384">
        <v>76379</v>
      </c>
      <c r="V26" s="384">
        <v>170425</v>
      </c>
      <c r="W26" s="384">
        <v>139154</v>
      </c>
      <c r="X26" s="384">
        <v>152975</v>
      </c>
      <c r="Y26" s="384">
        <v>174586</v>
      </c>
      <c r="Z26" s="384">
        <v>182886</v>
      </c>
      <c r="AA26" s="385">
        <v>32156</v>
      </c>
    </row>
    <row r="27" spans="2:27" x14ac:dyDescent="0.3">
      <c r="B27" s="225">
        <v>1988</v>
      </c>
      <c r="C27" s="462">
        <v>2300582</v>
      </c>
      <c r="D27" s="276">
        <f t="shared" si="0"/>
        <v>859949</v>
      </c>
      <c r="E27" s="1">
        <f t="shared" si="1"/>
        <v>250354</v>
      </c>
      <c r="F27" s="1">
        <f t="shared" si="2"/>
        <v>382026</v>
      </c>
      <c r="G27" s="1">
        <f t="shared" si="3"/>
        <v>681341</v>
      </c>
      <c r="H27" s="1">
        <f t="shared" si="4"/>
        <v>94207</v>
      </c>
      <c r="I27" s="3">
        <f t="shared" si="5"/>
        <v>32705</v>
      </c>
      <c r="J27" s="462">
        <v>2300582</v>
      </c>
      <c r="K27" s="383">
        <v>562461</v>
      </c>
      <c r="L27" s="384">
        <v>202537</v>
      </c>
      <c r="M27" s="384">
        <v>118281</v>
      </c>
      <c r="N27" s="384">
        <v>71635</v>
      </c>
      <c r="O27" s="384">
        <v>96061</v>
      </c>
      <c r="P27" s="384">
        <v>0</v>
      </c>
      <c r="Q27" s="384">
        <v>0</v>
      </c>
      <c r="R27" s="384">
        <v>0</v>
      </c>
      <c r="S27" s="384">
        <v>225853</v>
      </c>
      <c r="T27" s="384">
        <v>94207</v>
      </c>
      <c r="U27" s="384">
        <v>76584</v>
      </c>
      <c r="V27" s="384">
        <v>173770</v>
      </c>
      <c r="W27" s="384">
        <v>138886</v>
      </c>
      <c r="X27" s="384">
        <v>147079</v>
      </c>
      <c r="Y27" s="384">
        <v>174349</v>
      </c>
      <c r="Z27" s="384">
        <v>186174</v>
      </c>
      <c r="AA27" s="385">
        <v>32705</v>
      </c>
    </row>
    <row r="28" spans="2:27" x14ac:dyDescent="0.3">
      <c r="B28" s="225">
        <v>1989</v>
      </c>
      <c r="C28" s="462">
        <v>2326062</v>
      </c>
      <c r="D28" s="276">
        <f t="shared" si="0"/>
        <v>888145</v>
      </c>
      <c r="E28" s="1">
        <f t="shared" si="1"/>
        <v>250818</v>
      </c>
      <c r="F28" s="1">
        <f t="shared" si="2"/>
        <v>377614</v>
      </c>
      <c r="G28" s="1">
        <f t="shared" si="3"/>
        <v>682799</v>
      </c>
      <c r="H28" s="1">
        <f t="shared" si="4"/>
        <v>94434</v>
      </c>
      <c r="I28" s="3">
        <f t="shared" si="5"/>
        <v>32252</v>
      </c>
      <c r="J28" s="462">
        <v>2326062</v>
      </c>
      <c r="K28" s="383">
        <v>580928</v>
      </c>
      <c r="L28" s="384">
        <v>208866</v>
      </c>
      <c r="M28" s="384">
        <v>117928</v>
      </c>
      <c r="N28" s="384">
        <v>74191</v>
      </c>
      <c r="O28" s="384">
        <v>95545</v>
      </c>
      <c r="P28" s="384">
        <v>59690</v>
      </c>
      <c r="Q28" s="384">
        <v>0</v>
      </c>
      <c r="R28" s="384">
        <v>0</v>
      </c>
      <c r="S28" s="384">
        <v>233026</v>
      </c>
      <c r="T28" s="384">
        <v>94434</v>
      </c>
      <c r="U28" s="384">
        <v>76273</v>
      </c>
      <c r="V28" s="384">
        <v>114855</v>
      </c>
      <c r="W28" s="384">
        <v>137065</v>
      </c>
      <c r="X28" s="384">
        <v>145004</v>
      </c>
      <c r="Y28" s="384">
        <v>170892</v>
      </c>
      <c r="Z28" s="384">
        <v>185113</v>
      </c>
      <c r="AA28" s="385">
        <v>32252</v>
      </c>
    </row>
    <row r="29" spans="2:27" ht="12" thickBot="1" x14ac:dyDescent="0.35">
      <c r="B29" s="226">
        <v>1990</v>
      </c>
      <c r="C29" s="463">
        <v>2283806</v>
      </c>
      <c r="D29" s="277">
        <f t="shared" si="0"/>
        <v>877596</v>
      </c>
      <c r="E29" s="13">
        <f t="shared" si="1"/>
        <v>245569</v>
      </c>
      <c r="F29" s="13">
        <f t="shared" si="2"/>
        <v>367019</v>
      </c>
      <c r="G29" s="13">
        <f t="shared" si="3"/>
        <v>669928</v>
      </c>
      <c r="H29" s="13">
        <f t="shared" si="4"/>
        <v>92548</v>
      </c>
      <c r="I29" s="15">
        <f t="shared" si="5"/>
        <v>31146</v>
      </c>
      <c r="J29" s="463">
        <v>2283806</v>
      </c>
      <c r="K29" s="386">
        <v>570516</v>
      </c>
      <c r="L29" s="387">
        <v>205548</v>
      </c>
      <c r="M29" s="387">
        <v>116888</v>
      </c>
      <c r="N29" s="387">
        <v>74149</v>
      </c>
      <c r="O29" s="387">
        <v>93511</v>
      </c>
      <c r="P29" s="387">
        <v>59268</v>
      </c>
      <c r="Q29" s="387">
        <v>0</v>
      </c>
      <c r="R29" s="387">
        <v>0</v>
      </c>
      <c r="S29" s="387">
        <v>232931</v>
      </c>
      <c r="T29" s="387">
        <v>92548</v>
      </c>
      <c r="U29" s="387">
        <v>74697</v>
      </c>
      <c r="V29" s="387">
        <v>111604</v>
      </c>
      <c r="W29" s="387">
        <v>133158</v>
      </c>
      <c r="X29" s="387">
        <v>140350</v>
      </c>
      <c r="Y29" s="387">
        <v>165363</v>
      </c>
      <c r="Z29" s="387">
        <v>182129</v>
      </c>
      <c r="AA29" s="388">
        <v>31146</v>
      </c>
    </row>
    <row r="30" spans="2:27" x14ac:dyDescent="0.3">
      <c r="B30" s="227">
        <v>1991</v>
      </c>
      <c r="C30" s="464">
        <v>2210912</v>
      </c>
      <c r="D30" s="275">
        <f t="shared" si="0"/>
        <v>854937</v>
      </c>
      <c r="E30" s="17">
        <f t="shared" si="1"/>
        <v>237947</v>
      </c>
      <c r="F30" s="17">
        <f t="shared" si="2"/>
        <v>350200</v>
      </c>
      <c r="G30" s="17">
        <f t="shared" si="3"/>
        <v>649721</v>
      </c>
      <c r="H30" s="17">
        <f t="shared" si="4"/>
        <v>88031</v>
      </c>
      <c r="I30" s="18">
        <f t="shared" si="5"/>
        <v>30076</v>
      </c>
      <c r="J30" s="464">
        <v>2210912</v>
      </c>
      <c r="K30" s="389">
        <v>552102</v>
      </c>
      <c r="L30" s="390">
        <v>197857</v>
      </c>
      <c r="M30" s="390">
        <v>114642</v>
      </c>
      <c r="N30" s="390">
        <v>73967</v>
      </c>
      <c r="O30" s="390">
        <v>90926</v>
      </c>
      <c r="P30" s="390">
        <v>57928</v>
      </c>
      <c r="Q30" s="390">
        <v>0</v>
      </c>
      <c r="R30" s="390">
        <v>0</v>
      </c>
      <c r="S30" s="390">
        <v>228868</v>
      </c>
      <c r="T30" s="390">
        <v>88031</v>
      </c>
      <c r="U30" s="390">
        <v>72082</v>
      </c>
      <c r="V30" s="390">
        <v>107937</v>
      </c>
      <c r="W30" s="390">
        <v>125457</v>
      </c>
      <c r="X30" s="390">
        <v>133817</v>
      </c>
      <c r="Y30" s="390">
        <v>160103</v>
      </c>
      <c r="Z30" s="390">
        <v>177119</v>
      </c>
      <c r="AA30" s="391">
        <v>30076</v>
      </c>
    </row>
    <row r="31" spans="2:27" x14ac:dyDescent="0.3">
      <c r="B31" s="225">
        <v>1992</v>
      </c>
      <c r="C31" s="462">
        <v>2125573</v>
      </c>
      <c r="D31" s="276">
        <f t="shared" si="0"/>
        <v>833533</v>
      </c>
      <c r="E31" s="1">
        <f t="shared" si="1"/>
        <v>230335</v>
      </c>
      <c r="F31" s="1">
        <f t="shared" si="2"/>
        <v>323999</v>
      </c>
      <c r="G31" s="1">
        <f t="shared" si="3"/>
        <v>626513</v>
      </c>
      <c r="H31" s="1">
        <f t="shared" si="4"/>
        <v>82483</v>
      </c>
      <c r="I31" s="3">
        <f t="shared" si="5"/>
        <v>28710</v>
      </c>
      <c r="J31" s="462">
        <v>2125573</v>
      </c>
      <c r="K31" s="383">
        <v>533325</v>
      </c>
      <c r="L31" s="384">
        <v>192593</v>
      </c>
      <c r="M31" s="384">
        <v>114326</v>
      </c>
      <c r="N31" s="384">
        <v>73480</v>
      </c>
      <c r="O31" s="384">
        <v>84402</v>
      </c>
      <c r="P31" s="384">
        <v>59262</v>
      </c>
      <c r="Q31" s="384">
        <v>0</v>
      </c>
      <c r="R31" s="384">
        <v>0</v>
      </c>
      <c r="S31" s="384">
        <v>226728</v>
      </c>
      <c r="T31" s="384">
        <v>82483</v>
      </c>
      <c r="U31" s="384">
        <v>68883</v>
      </c>
      <c r="V31" s="384">
        <v>102190</v>
      </c>
      <c r="W31" s="384">
        <v>118469</v>
      </c>
      <c r="X31" s="384">
        <v>121128</v>
      </c>
      <c r="Y31" s="384">
        <v>150713</v>
      </c>
      <c r="Z31" s="384">
        <v>168881</v>
      </c>
      <c r="AA31" s="385">
        <v>28710</v>
      </c>
    </row>
    <row r="32" spans="2:27" x14ac:dyDescent="0.3">
      <c r="B32" s="225">
        <v>1993</v>
      </c>
      <c r="C32" s="462">
        <v>2069210</v>
      </c>
      <c r="D32" s="276">
        <f t="shared" si="0"/>
        <v>824380</v>
      </c>
      <c r="E32" s="1">
        <f t="shared" si="1"/>
        <v>226498</v>
      </c>
      <c r="F32" s="1">
        <f t="shared" si="2"/>
        <v>300332</v>
      </c>
      <c r="G32" s="1">
        <f t="shared" si="3"/>
        <v>612068</v>
      </c>
      <c r="H32" s="1">
        <f t="shared" si="4"/>
        <v>78783</v>
      </c>
      <c r="I32" s="3">
        <f t="shared" si="5"/>
        <v>27149</v>
      </c>
      <c r="J32" s="462">
        <v>2069210</v>
      </c>
      <c r="K32" s="383">
        <v>520643</v>
      </c>
      <c r="L32" s="384">
        <v>187840</v>
      </c>
      <c r="M32" s="384">
        <v>113612</v>
      </c>
      <c r="N32" s="384">
        <v>75372</v>
      </c>
      <c r="O32" s="384">
        <v>75143</v>
      </c>
      <c r="P32" s="384">
        <v>61176</v>
      </c>
      <c r="Q32" s="384">
        <v>0</v>
      </c>
      <c r="R32" s="384">
        <v>0</v>
      </c>
      <c r="S32" s="384">
        <v>228365</v>
      </c>
      <c r="T32" s="384">
        <v>78783</v>
      </c>
      <c r="U32" s="384">
        <v>67220</v>
      </c>
      <c r="V32" s="384">
        <v>98102</v>
      </c>
      <c r="W32" s="384">
        <v>112972</v>
      </c>
      <c r="X32" s="384">
        <v>112217</v>
      </c>
      <c r="Y32" s="384">
        <v>143737</v>
      </c>
      <c r="Z32" s="384">
        <v>166879</v>
      </c>
      <c r="AA32" s="385">
        <v>27149</v>
      </c>
    </row>
    <row r="33" spans="2:27" x14ac:dyDescent="0.3">
      <c r="B33" s="225">
        <v>1994</v>
      </c>
      <c r="C33" s="462">
        <v>2060825</v>
      </c>
      <c r="D33" s="276">
        <f t="shared" si="0"/>
        <v>833215</v>
      </c>
      <c r="E33" s="1">
        <f t="shared" si="1"/>
        <v>225570</v>
      </c>
      <c r="F33" s="1">
        <f t="shared" si="2"/>
        <v>288163</v>
      </c>
      <c r="G33" s="1">
        <f t="shared" si="3"/>
        <v>610780</v>
      </c>
      <c r="H33" s="1">
        <f t="shared" si="4"/>
        <v>77257</v>
      </c>
      <c r="I33" s="3">
        <f t="shared" si="5"/>
        <v>25840</v>
      </c>
      <c r="J33" s="462">
        <v>2060825</v>
      </c>
      <c r="K33" s="383">
        <v>516768</v>
      </c>
      <c r="L33" s="384">
        <v>188474</v>
      </c>
      <c r="M33" s="384">
        <v>113875</v>
      </c>
      <c r="N33" s="384">
        <v>77959</v>
      </c>
      <c r="O33" s="384">
        <v>69070</v>
      </c>
      <c r="P33" s="384">
        <v>63784</v>
      </c>
      <c r="Q33" s="384">
        <v>0</v>
      </c>
      <c r="R33" s="384">
        <v>0</v>
      </c>
      <c r="S33" s="384">
        <v>238488</v>
      </c>
      <c r="T33" s="384">
        <v>77257</v>
      </c>
      <c r="U33" s="384">
        <v>66754</v>
      </c>
      <c r="V33" s="384">
        <v>95032</v>
      </c>
      <c r="W33" s="384">
        <v>110236</v>
      </c>
      <c r="X33" s="384">
        <v>108857</v>
      </c>
      <c r="Y33" s="384">
        <v>139507</v>
      </c>
      <c r="Z33" s="384">
        <v>168924</v>
      </c>
      <c r="AA33" s="385">
        <v>25840</v>
      </c>
    </row>
    <row r="34" spans="2:27" x14ac:dyDescent="0.3">
      <c r="B34" s="225">
        <v>1995</v>
      </c>
      <c r="C34" s="462">
        <v>2157880</v>
      </c>
      <c r="D34" s="276">
        <f t="shared" si="0"/>
        <v>886311</v>
      </c>
      <c r="E34" s="1">
        <f t="shared" si="1"/>
        <v>229626</v>
      </c>
      <c r="F34" s="1">
        <f t="shared" si="2"/>
        <v>295625</v>
      </c>
      <c r="G34" s="1">
        <f t="shared" si="3"/>
        <v>641191</v>
      </c>
      <c r="H34" s="1">
        <f t="shared" si="4"/>
        <v>78771</v>
      </c>
      <c r="I34" s="3">
        <f t="shared" si="5"/>
        <v>26356</v>
      </c>
      <c r="J34" s="462">
        <v>2157880</v>
      </c>
      <c r="K34" s="383">
        <v>533421</v>
      </c>
      <c r="L34" s="384">
        <v>200288</v>
      </c>
      <c r="M34" s="384">
        <v>124685</v>
      </c>
      <c r="N34" s="384">
        <v>89025</v>
      </c>
      <c r="O34" s="384">
        <v>70993</v>
      </c>
      <c r="P34" s="384">
        <v>65114</v>
      </c>
      <c r="Q34" s="384">
        <v>0</v>
      </c>
      <c r="R34" s="384">
        <v>0</v>
      </c>
      <c r="S34" s="384">
        <v>263865</v>
      </c>
      <c r="T34" s="384">
        <v>78771</v>
      </c>
      <c r="U34" s="384">
        <v>68413</v>
      </c>
      <c r="V34" s="384">
        <v>96099</v>
      </c>
      <c r="W34" s="384">
        <v>109815</v>
      </c>
      <c r="X34" s="384">
        <v>114817</v>
      </c>
      <c r="Y34" s="384">
        <v>137821</v>
      </c>
      <c r="Z34" s="384">
        <v>178397</v>
      </c>
      <c r="AA34" s="385">
        <v>26356</v>
      </c>
    </row>
    <row r="35" spans="2:27" x14ac:dyDescent="0.3">
      <c r="B35" s="225">
        <v>1996</v>
      </c>
      <c r="C35" s="462">
        <v>2243307</v>
      </c>
      <c r="D35" s="276">
        <f t="shared" si="0"/>
        <v>935250</v>
      </c>
      <c r="E35" s="1">
        <f t="shared" si="1"/>
        <v>233165</v>
      </c>
      <c r="F35" s="1">
        <f t="shared" si="2"/>
        <v>301705</v>
      </c>
      <c r="G35" s="1">
        <f t="shared" si="3"/>
        <v>666691</v>
      </c>
      <c r="H35" s="1">
        <f t="shared" si="4"/>
        <v>79697</v>
      </c>
      <c r="I35" s="3">
        <f t="shared" si="5"/>
        <v>26799</v>
      </c>
      <c r="J35" s="462">
        <v>2243307</v>
      </c>
      <c r="K35" s="383">
        <v>543575</v>
      </c>
      <c r="L35" s="384">
        <v>209414</v>
      </c>
      <c r="M35" s="384">
        <v>130412</v>
      </c>
      <c r="N35" s="384">
        <v>97084</v>
      </c>
      <c r="O35" s="384">
        <v>75201</v>
      </c>
      <c r="P35" s="384">
        <v>67447</v>
      </c>
      <c r="Q35" s="384">
        <v>0</v>
      </c>
      <c r="R35" s="384">
        <v>0</v>
      </c>
      <c r="S35" s="384">
        <v>294591</v>
      </c>
      <c r="T35" s="384">
        <v>79697</v>
      </c>
      <c r="U35" s="384">
        <v>69637</v>
      </c>
      <c r="V35" s="384">
        <v>96081</v>
      </c>
      <c r="W35" s="384">
        <v>108741</v>
      </c>
      <c r="X35" s="384">
        <v>117763</v>
      </c>
      <c r="Y35" s="384">
        <v>139314</v>
      </c>
      <c r="Z35" s="384">
        <v>187551</v>
      </c>
      <c r="AA35" s="385">
        <v>26799</v>
      </c>
    </row>
    <row r="36" spans="2:27" x14ac:dyDescent="0.3">
      <c r="B36" s="225">
        <v>1997</v>
      </c>
      <c r="C36" s="462">
        <v>2336725</v>
      </c>
      <c r="D36" s="276">
        <f t="shared" si="0"/>
        <v>986793</v>
      </c>
      <c r="E36" s="1">
        <f t="shared" si="1"/>
        <v>241032</v>
      </c>
      <c r="F36" s="1">
        <f t="shared" si="2"/>
        <v>305809</v>
      </c>
      <c r="G36" s="1">
        <f t="shared" si="3"/>
        <v>694821</v>
      </c>
      <c r="H36" s="1">
        <f t="shared" si="4"/>
        <v>80594</v>
      </c>
      <c r="I36" s="3">
        <f t="shared" si="5"/>
        <v>27676</v>
      </c>
      <c r="J36" s="462">
        <v>2336725</v>
      </c>
      <c r="K36" s="383">
        <v>551894</v>
      </c>
      <c r="L36" s="384">
        <v>217247</v>
      </c>
      <c r="M36" s="384">
        <v>136973</v>
      </c>
      <c r="N36" s="384">
        <v>106808</v>
      </c>
      <c r="O36" s="384">
        <v>78190</v>
      </c>
      <c r="P36" s="384">
        <v>71384</v>
      </c>
      <c r="Q36" s="384">
        <v>0</v>
      </c>
      <c r="R36" s="384">
        <v>0</v>
      </c>
      <c r="S36" s="384">
        <v>328091</v>
      </c>
      <c r="T36" s="384">
        <v>80594</v>
      </c>
      <c r="U36" s="384">
        <v>72202</v>
      </c>
      <c r="V36" s="384">
        <v>97446</v>
      </c>
      <c r="W36" s="384">
        <v>109833</v>
      </c>
      <c r="X36" s="384">
        <v>117786</v>
      </c>
      <c r="Y36" s="384">
        <v>142886</v>
      </c>
      <c r="Z36" s="384">
        <v>197715</v>
      </c>
      <c r="AA36" s="385">
        <v>27676</v>
      </c>
    </row>
    <row r="37" spans="2:27" x14ac:dyDescent="0.3">
      <c r="B37" s="225">
        <v>1998</v>
      </c>
      <c r="C37" s="462">
        <v>2326880</v>
      </c>
      <c r="D37" s="276">
        <f t="shared" si="0"/>
        <v>990231</v>
      </c>
      <c r="E37" s="1">
        <f t="shared" si="1"/>
        <v>242345</v>
      </c>
      <c r="F37" s="1">
        <f t="shared" si="2"/>
        <v>300028</v>
      </c>
      <c r="G37" s="1">
        <f t="shared" si="3"/>
        <v>687430</v>
      </c>
      <c r="H37" s="1">
        <f t="shared" si="4"/>
        <v>79559</v>
      </c>
      <c r="I37" s="3">
        <f t="shared" si="5"/>
        <v>27287</v>
      </c>
      <c r="J37" s="462">
        <v>2326880</v>
      </c>
      <c r="K37" s="383">
        <v>532570</v>
      </c>
      <c r="L37" s="384">
        <v>210928</v>
      </c>
      <c r="M37" s="384">
        <v>135816</v>
      </c>
      <c r="N37" s="384">
        <v>112468</v>
      </c>
      <c r="O37" s="384">
        <v>77976</v>
      </c>
      <c r="P37" s="384">
        <v>73279</v>
      </c>
      <c r="Q37" s="384">
        <v>49202</v>
      </c>
      <c r="R37" s="384">
        <v>0</v>
      </c>
      <c r="S37" s="384">
        <v>345193</v>
      </c>
      <c r="T37" s="384">
        <v>79559</v>
      </c>
      <c r="U37" s="384">
        <v>72763</v>
      </c>
      <c r="V37" s="384">
        <v>96303</v>
      </c>
      <c r="W37" s="384">
        <v>107449</v>
      </c>
      <c r="X37" s="384">
        <v>114603</v>
      </c>
      <c r="Y37" s="384">
        <v>140621</v>
      </c>
      <c r="Z37" s="384">
        <v>150863</v>
      </c>
      <c r="AA37" s="385">
        <v>27287</v>
      </c>
    </row>
    <row r="38" spans="2:27" x14ac:dyDescent="0.3">
      <c r="B38" s="225">
        <v>1999</v>
      </c>
      <c r="C38" s="462">
        <v>2251140</v>
      </c>
      <c r="D38" s="276">
        <f t="shared" si="0"/>
        <v>968842</v>
      </c>
      <c r="E38" s="1">
        <f t="shared" si="1"/>
        <v>235784</v>
      </c>
      <c r="F38" s="1">
        <f t="shared" si="2"/>
        <v>285901</v>
      </c>
      <c r="G38" s="1">
        <f t="shared" si="3"/>
        <v>658406</v>
      </c>
      <c r="H38" s="1">
        <f t="shared" si="4"/>
        <v>76224</v>
      </c>
      <c r="I38" s="3">
        <f t="shared" si="5"/>
        <v>25983</v>
      </c>
      <c r="J38" s="462">
        <v>2251140</v>
      </c>
      <c r="K38" s="383">
        <v>503096</v>
      </c>
      <c r="L38" s="384">
        <v>198384</v>
      </c>
      <c r="M38" s="384">
        <v>129974</v>
      </c>
      <c r="N38" s="384">
        <v>114024</v>
      </c>
      <c r="O38" s="384">
        <v>75348</v>
      </c>
      <c r="P38" s="384">
        <v>71694</v>
      </c>
      <c r="Q38" s="384">
        <v>49724</v>
      </c>
      <c r="R38" s="384">
        <v>0</v>
      </c>
      <c r="S38" s="384">
        <v>351722</v>
      </c>
      <c r="T38" s="384">
        <v>76224</v>
      </c>
      <c r="U38" s="384">
        <v>70997</v>
      </c>
      <c r="V38" s="384">
        <v>93093</v>
      </c>
      <c r="W38" s="384">
        <v>101951</v>
      </c>
      <c r="X38" s="384">
        <v>108602</v>
      </c>
      <c r="Y38" s="384">
        <v>133713</v>
      </c>
      <c r="Z38" s="384">
        <v>146611</v>
      </c>
      <c r="AA38" s="385">
        <v>25983</v>
      </c>
    </row>
    <row r="39" spans="2:27" ht="12" thickBot="1" x14ac:dyDescent="0.35">
      <c r="B39" s="260">
        <v>2000</v>
      </c>
      <c r="C39" s="465">
        <v>2071468</v>
      </c>
      <c r="D39" s="278">
        <f t="shared" si="0"/>
        <v>903253</v>
      </c>
      <c r="E39" s="4">
        <f t="shared" si="1"/>
        <v>217278</v>
      </c>
      <c r="F39" s="4">
        <f t="shared" si="2"/>
        <v>258263</v>
      </c>
      <c r="G39" s="4">
        <f t="shared" si="3"/>
        <v>599624</v>
      </c>
      <c r="H39" s="4">
        <f t="shared" si="4"/>
        <v>69185</v>
      </c>
      <c r="I39" s="5">
        <f t="shared" si="5"/>
        <v>23865</v>
      </c>
      <c r="J39" s="465">
        <v>2071468</v>
      </c>
      <c r="K39" s="392">
        <v>453068</v>
      </c>
      <c r="L39" s="393">
        <v>177255</v>
      </c>
      <c r="M39" s="393">
        <v>118167</v>
      </c>
      <c r="N39" s="393">
        <v>108187</v>
      </c>
      <c r="O39" s="393">
        <v>68727</v>
      </c>
      <c r="P39" s="393">
        <v>66432</v>
      </c>
      <c r="Q39" s="393">
        <v>47065</v>
      </c>
      <c r="R39" s="393">
        <v>0</v>
      </c>
      <c r="S39" s="393">
        <v>341998</v>
      </c>
      <c r="T39" s="393">
        <v>69185</v>
      </c>
      <c r="U39" s="393">
        <v>65887</v>
      </c>
      <c r="V39" s="393">
        <v>84959</v>
      </c>
      <c r="W39" s="393">
        <v>91601</v>
      </c>
      <c r="X39" s="393">
        <v>97935</v>
      </c>
      <c r="Y39" s="393">
        <v>120557</v>
      </c>
      <c r="Z39" s="393">
        <v>136580</v>
      </c>
      <c r="AA39" s="394">
        <v>23865</v>
      </c>
    </row>
    <row r="40" spans="2:27" x14ac:dyDescent="0.3">
      <c r="B40" s="274">
        <v>2001</v>
      </c>
      <c r="C40" s="461">
        <v>1911173</v>
      </c>
      <c r="D40" s="279">
        <f t="shared" si="0"/>
        <v>848152</v>
      </c>
      <c r="E40" s="10">
        <f t="shared" si="1"/>
        <v>200442</v>
      </c>
      <c r="F40" s="10">
        <f t="shared" si="2"/>
        <v>231566</v>
      </c>
      <c r="G40" s="10">
        <f t="shared" si="3"/>
        <v>546479</v>
      </c>
      <c r="H40" s="10">
        <f t="shared" si="4"/>
        <v>63029</v>
      </c>
      <c r="I40" s="11">
        <f t="shared" si="5"/>
        <v>21505</v>
      </c>
      <c r="J40" s="461">
        <v>1911173</v>
      </c>
      <c r="K40" s="380">
        <v>410341</v>
      </c>
      <c r="L40" s="381">
        <v>159488</v>
      </c>
      <c r="M40" s="381">
        <v>107827</v>
      </c>
      <c r="N40" s="381">
        <v>103690</v>
      </c>
      <c r="O40" s="381">
        <v>62735</v>
      </c>
      <c r="P40" s="381">
        <v>61636</v>
      </c>
      <c r="Q40" s="381">
        <v>44808</v>
      </c>
      <c r="R40" s="381">
        <v>0</v>
      </c>
      <c r="S40" s="381">
        <v>334121</v>
      </c>
      <c r="T40" s="381">
        <v>63029</v>
      </c>
      <c r="U40" s="381">
        <v>61119</v>
      </c>
      <c r="V40" s="381">
        <v>77687</v>
      </c>
      <c r="W40" s="381">
        <v>82314</v>
      </c>
      <c r="X40" s="381">
        <v>86517</v>
      </c>
      <c r="Y40" s="381">
        <v>108766</v>
      </c>
      <c r="Z40" s="381">
        <v>125590</v>
      </c>
      <c r="AA40" s="382">
        <v>21505</v>
      </c>
    </row>
    <row r="41" spans="2:27" x14ac:dyDescent="0.3">
      <c r="B41" s="225">
        <v>2002</v>
      </c>
      <c r="C41" s="462">
        <v>1795509</v>
      </c>
      <c r="D41" s="276">
        <f t="shared" si="0"/>
        <v>807049</v>
      </c>
      <c r="E41" s="1">
        <f t="shared" si="1"/>
        <v>189293</v>
      </c>
      <c r="F41" s="1">
        <f t="shared" si="2"/>
        <v>212009</v>
      </c>
      <c r="G41" s="1">
        <f t="shared" si="3"/>
        <v>508250</v>
      </c>
      <c r="H41" s="1">
        <f t="shared" si="4"/>
        <v>58679</v>
      </c>
      <c r="I41" s="3">
        <f t="shared" si="5"/>
        <v>20229</v>
      </c>
      <c r="J41" s="462">
        <v>1795509</v>
      </c>
      <c r="K41" s="383">
        <v>378168</v>
      </c>
      <c r="L41" s="384">
        <v>146617</v>
      </c>
      <c r="M41" s="384">
        <v>101125</v>
      </c>
      <c r="N41" s="384">
        <v>99275</v>
      </c>
      <c r="O41" s="384">
        <v>58443</v>
      </c>
      <c r="P41" s="384">
        <v>58804</v>
      </c>
      <c r="Q41" s="384">
        <v>42700</v>
      </c>
      <c r="R41" s="384">
        <v>0</v>
      </c>
      <c r="S41" s="384">
        <v>329606</v>
      </c>
      <c r="T41" s="384">
        <v>58679</v>
      </c>
      <c r="U41" s="384">
        <v>58025</v>
      </c>
      <c r="V41" s="384">
        <v>72464</v>
      </c>
      <c r="W41" s="384">
        <v>75869</v>
      </c>
      <c r="X41" s="384">
        <v>77697</v>
      </c>
      <c r="Y41" s="384">
        <v>100360</v>
      </c>
      <c r="Z41" s="384">
        <v>117448</v>
      </c>
      <c r="AA41" s="385">
        <v>20229</v>
      </c>
    </row>
    <row r="42" spans="2:27" x14ac:dyDescent="0.3">
      <c r="B42" s="225">
        <v>2003</v>
      </c>
      <c r="C42" s="462">
        <v>1766529</v>
      </c>
      <c r="D42" s="276">
        <f t="shared" si="0"/>
        <v>805694</v>
      </c>
      <c r="E42" s="1">
        <f t="shared" si="1"/>
        <v>185122</v>
      </c>
      <c r="F42" s="1">
        <f t="shared" si="2"/>
        <v>203325</v>
      </c>
      <c r="G42" s="1">
        <f t="shared" si="3"/>
        <v>496281</v>
      </c>
      <c r="H42" s="1">
        <f t="shared" si="4"/>
        <v>56692</v>
      </c>
      <c r="I42" s="3">
        <f t="shared" si="5"/>
        <v>19415</v>
      </c>
      <c r="J42" s="462">
        <v>1766529</v>
      </c>
      <c r="K42" s="383">
        <v>366556</v>
      </c>
      <c r="L42" s="384">
        <v>140932</v>
      </c>
      <c r="M42" s="384">
        <v>100375</v>
      </c>
      <c r="N42" s="384">
        <v>99033</v>
      </c>
      <c r="O42" s="384">
        <v>57508</v>
      </c>
      <c r="P42" s="384">
        <v>57989</v>
      </c>
      <c r="Q42" s="384">
        <v>42836</v>
      </c>
      <c r="R42" s="384">
        <v>0</v>
      </c>
      <c r="S42" s="384">
        <v>340105</v>
      </c>
      <c r="T42" s="384">
        <v>56692</v>
      </c>
      <c r="U42" s="384">
        <v>56694</v>
      </c>
      <c r="V42" s="384">
        <v>70439</v>
      </c>
      <c r="W42" s="384">
        <v>72920</v>
      </c>
      <c r="X42" s="384">
        <v>72897</v>
      </c>
      <c r="Y42" s="384">
        <v>97636</v>
      </c>
      <c r="Z42" s="384">
        <v>114502</v>
      </c>
      <c r="AA42" s="385">
        <v>19415</v>
      </c>
    </row>
    <row r="43" spans="2:27" x14ac:dyDescent="0.3">
      <c r="B43" s="225">
        <v>2004</v>
      </c>
      <c r="C43" s="462">
        <v>1746560</v>
      </c>
      <c r="D43" s="276">
        <f t="shared" si="0"/>
        <v>806683</v>
      </c>
      <c r="E43" s="1">
        <f t="shared" si="1"/>
        <v>181541</v>
      </c>
      <c r="F43" s="1">
        <f t="shared" si="2"/>
        <v>196601</v>
      </c>
      <c r="G43" s="1">
        <f t="shared" si="3"/>
        <v>487853</v>
      </c>
      <c r="H43" s="1">
        <f t="shared" si="4"/>
        <v>55002</v>
      </c>
      <c r="I43" s="3">
        <f t="shared" si="5"/>
        <v>18880</v>
      </c>
      <c r="J43" s="462">
        <v>1746560</v>
      </c>
      <c r="K43" s="383">
        <v>356157</v>
      </c>
      <c r="L43" s="384">
        <v>137315</v>
      </c>
      <c r="M43" s="384">
        <v>99865</v>
      </c>
      <c r="N43" s="384">
        <v>98410</v>
      </c>
      <c r="O43" s="384">
        <v>56967</v>
      </c>
      <c r="P43" s="384">
        <v>57617</v>
      </c>
      <c r="Q43" s="384">
        <v>43116</v>
      </c>
      <c r="R43" s="384">
        <v>0</v>
      </c>
      <c r="S43" s="384">
        <v>352116</v>
      </c>
      <c r="T43" s="384">
        <v>55002</v>
      </c>
      <c r="U43" s="384">
        <v>55247</v>
      </c>
      <c r="V43" s="384">
        <v>68677</v>
      </c>
      <c r="W43" s="384">
        <v>70726</v>
      </c>
      <c r="X43" s="384">
        <v>68908</v>
      </c>
      <c r="Y43" s="384">
        <v>95119</v>
      </c>
      <c r="Z43" s="384">
        <v>112438</v>
      </c>
      <c r="AA43" s="385">
        <v>18880</v>
      </c>
    </row>
    <row r="44" spans="2:27" x14ac:dyDescent="0.3">
      <c r="B44" s="225">
        <v>2005</v>
      </c>
      <c r="C44" s="462">
        <v>1762896</v>
      </c>
      <c r="D44" s="276">
        <f t="shared" si="0"/>
        <v>822549</v>
      </c>
      <c r="E44" s="1">
        <f t="shared" si="1"/>
        <v>180761</v>
      </c>
      <c r="F44" s="1">
        <f t="shared" si="2"/>
        <v>195495</v>
      </c>
      <c r="G44" s="1">
        <f t="shared" si="3"/>
        <v>490704</v>
      </c>
      <c r="H44" s="1">
        <f t="shared" si="4"/>
        <v>54352</v>
      </c>
      <c r="I44" s="3">
        <f t="shared" si="5"/>
        <v>19035</v>
      </c>
      <c r="J44" s="462">
        <v>1762896</v>
      </c>
      <c r="K44" s="383">
        <v>353023</v>
      </c>
      <c r="L44" s="384">
        <v>136641</v>
      </c>
      <c r="M44" s="384">
        <v>101793</v>
      </c>
      <c r="N44" s="384">
        <v>99762</v>
      </c>
      <c r="O44" s="384">
        <v>58055</v>
      </c>
      <c r="P44" s="384">
        <v>58205</v>
      </c>
      <c r="Q44" s="384">
        <v>44864</v>
      </c>
      <c r="R44" s="384">
        <v>0</v>
      </c>
      <c r="S44" s="384">
        <v>369764</v>
      </c>
      <c r="T44" s="384">
        <v>54352</v>
      </c>
      <c r="U44" s="384">
        <v>54497</v>
      </c>
      <c r="V44" s="384">
        <v>68059</v>
      </c>
      <c r="W44" s="384">
        <v>70130</v>
      </c>
      <c r="X44" s="384">
        <v>67310</v>
      </c>
      <c r="Y44" s="384">
        <v>94250</v>
      </c>
      <c r="Z44" s="384">
        <v>113156</v>
      </c>
      <c r="AA44" s="385">
        <v>19035</v>
      </c>
    </row>
    <row r="45" spans="2:27" x14ac:dyDescent="0.3">
      <c r="B45" s="225">
        <v>2006</v>
      </c>
      <c r="C45" s="462">
        <v>1775857</v>
      </c>
      <c r="D45" s="276">
        <f t="shared" si="0"/>
        <v>836503</v>
      </c>
      <c r="E45" s="1">
        <f t="shared" si="1"/>
        <v>180522</v>
      </c>
      <c r="F45" s="1">
        <f t="shared" si="2"/>
        <v>195008</v>
      </c>
      <c r="G45" s="1">
        <f t="shared" si="3"/>
        <v>490560</v>
      </c>
      <c r="H45" s="1">
        <f t="shared" si="4"/>
        <v>53749</v>
      </c>
      <c r="I45" s="3">
        <f t="shared" si="5"/>
        <v>19515</v>
      </c>
      <c r="J45" s="462">
        <v>1775857</v>
      </c>
      <c r="K45" s="383">
        <v>349154</v>
      </c>
      <c r="L45" s="384">
        <v>134807</v>
      </c>
      <c r="M45" s="384">
        <v>102098</v>
      </c>
      <c r="N45" s="384">
        <v>101888</v>
      </c>
      <c r="O45" s="384">
        <v>58984</v>
      </c>
      <c r="P45" s="384">
        <v>58618</v>
      </c>
      <c r="Q45" s="384">
        <v>45843</v>
      </c>
      <c r="R45" s="384">
        <v>0</v>
      </c>
      <c r="S45" s="384">
        <v>385461</v>
      </c>
      <c r="T45" s="384">
        <v>53749</v>
      </c>
      <c r="U45" s="384">
        <v>54438</v>
      </c>
      <c r="V45" s="384">
        <v>67466</v>
      </c>
      <c r="W45" s="384">
        <v>69640</v>
      </c>
      <c r="X45" s="384">
        <v>66384</v>
      </c>
      <c r="Y45" s="384">
        <v>93657</v>
      </c>
      <c r="Z45" s="384">
        <v>114155</v>
      </c>
      <c r="AA45" s="385">
        <v>19515</v>
      </c>
    </row>
    <row r="46" spans="2:27" x14ac:dyDescent="0.3">
      <c r="B46" s="225">
        <v>2007</v>
      </c>
      <c r="C46" s="462">
        <v>1841374</v>
      </c>
      <c r="D46" s="276">
        <f t="shared" si="0"/>
        <v>873426</v>
      </c>
      <c r="E46" s="1">
        <f t="shared" si="1"/>
        <v>186274</v>
      </c>
      <c r="F46" s="1">
        <f t="shared" si="2"/>
        <v>200319</v>
      </c>
      <c r="G46" s="1">
        <f t="shared" si="3"/>
        <v>505915</v>
      </c>
      <c r="H46" s="1">
        <f t="shared" si="4"/>
        <v>54504</v>
      </c>
      <c r="I46" s="3">
        <f t="shared" si="5"/>
        <v>20936</v>
      </c>
      <c r="J46" s="462">
        <v>1841374</v>
      </c>
      <c r="K46" s="383">
        <v>355193</v>
      </c>
      <c r="L46" s="384">
        <v>137276</v>
      </c>
      <c r="M46" s="384">
        <v>105396</v>
      </c>
      <c r="N46" s="384">
        <v>106501</v>
      </c>
      <c r="O46" s="384">
        <v>61746</v>
      </c>
      <c r="P46" s="384">
        <v>60828</v>
      </c>
      <c r="Q46" s="384">
        <v>48604</v>
      </c>
      <c r="R46" s="384">
        <v>0</v>
      </c>
      <c r="S46" s="384">
        <v>411732</v>
      </c>
      <c r="T46" s="384">
        <v>54504</v>
      </c>
      <c r="U46" s="384">
        <v>56073</v>
      </c>
      <c r="V46" s="384">
        <v>69373</v>
      </c>
      <c r="W46" s="384">
        <v>70584</v>
      </c>
      <c r="X46" s="384">
        <v>67989</v>
      </c>
      <c r="Y46" s="384">
        <v>95208</v>
      </c>
      <c r="Z46" s="384">
        <v>119431</v>
      </c>
      <c r="AA46" s="385">
        <v>20936</v>
      </c>
    </row>
    <row r="47" spans="2:27" x14ac:dyDescent="0.3">
      <c r="B47" s="225">
        <v>2008</v>
      </c>
      <c r="C47" s="462">
        <v>1906978</v>
      </c>
      <c r="D47" s="276">
        <f t="shared" si="0"/>
        <v>910057</v>
      </c>
      <c r="E47" s="1">
        <f t="shared" si="1"/>
        <v>193589</v>
      </c>
      <c r="F47" s="1">
        <f t="shared" si="2"/>
        <v>206841</v>
      </c>
      <c r="G47" s="1">
        <f t="shared" si="3"/>
        <v>518691</v>
      </c>
      <c r="H47" s="1">
        <f t="shared" si="4"/>
        <v>55496</v>
      </c>
      <c r="I47" s="3">
        <f t="shared" si="5"/>
        <v>22304</v>
      </c>
      <c r="J47" s="462">
        <v>1906978</v>
      </c>
      <c r="K47" s="383">
        <v>361942</v>
      </c>
      <c r="L47" s="384">
        <v>139134</v>
      </c>
      <c r="M47" s="384">
        <v>107627</v>
      </c>
      <c r="N47" s="384">
        <v>111480</v>
      </c>
      <c r="O47" s="384">
        <v>64359</v>
      </c>
      <c r="P47" s="384">
        <v>63038</v>
      </c>
      <c r="Q47" s="384">
        <v>50725</v>
      </c>
      <c r="R47" s="384">
        <v>0</v>
      </c>
      <c r="S47" s="384">
        <v>436635</v>
      </c>
      <c r="T47" s="384">
        <v>55496</v>
      </c>
      <c r="U47" s="384">
        <v>58398</v>
      </c>
      <c r="V47" s="384">
        <v>72153</v>
      </c>
      <c r="W47" s="384">
        <v>72218</v>
      </c>
      <c r="X47" s="384">
        <v>70264</v>
      </c>
      <c r="Y47" s="384">
        <v>96807</v>
      </c>
      <c r="Z47" s="384">
        <v>124398</v>
      </c>
      <c r="AA47" s="385">
        <v>22304</v>
      </c>
    </row>
    <row r="48" spans="2:27" x14ac:dyDescent="0.3">
      <c r="B48" s="225">
        <v>2009</v>
      </c>
      <c r="C48" s="462">
        <v>1965792</v>
      </c>
      <c r="D48" s="276">
        <f t="shared" si="0"/>
        <v>939354</v>
      </c>
      <c r="E48" s="1">
        <f t="shared" si="1"/>
        <v>200835</v>
      </c>
      <c r="F48" s="1">
        <f t="shared" si="2"/>
        <v>214073</v>
      </c>
      <c r="G48" s="1">
        <f t="shared" si="3"/>
        <v>531411</v>
      </c>
      <c r="H48" s="1">
        <f t="shared" si="4"/>
        <v>56683</v>
      </c>
      <c r="I48" s="3">
        <f t="shared" si="5"/>
        <v>23436</v>
      </c>
      <c r="J48" s="462">
        <v>1965792</v>
      </c>
      <c r="K48" s="383">
        <v>368075</v>
      </c>
      <c r="L48" s="384">
        <v>140623</v>
      </c>
      <c r="M48" s="384">
        <v>110245</v>
      </c>
      <c r="N48" s="384">
        <v>114382</v>
      </c>
      <c r="O48" s="384">
        <v>67089</v>
      </c>
      <c r="P48" s="384">
        <v>64931</v>
      </c>
      <c r="Q48" s="384">
        <v>52664</v>
      </c>
      <c r="R48" s="384">
        <v>0</v>
      </c>
      <c r="S48" s="384">
        <v>456897</v>
      </c>
      <c r="T48" s="384">
        <v>56683</v>
      </c>
      <c r="U48" s="384">
        <v>60598</v>
      </c>
      <c r="V48" s="384">
        <v>75306</v>
      </c>
      <c r="W48" s="384">
        <v>74716</v>
      </c>
      <c r="X48" s="384">
        <v>72268</v>
      </c>
      <c r="Y48" s="384">
        <v>98328</v>
      </c>
      <c r="Z48" s="384">
        <v>129551</v>
      </c>
      <c r="AA48" s="385">
        <v>23436</v>
      </c>
    </row>
    <row r="49" spans="2:27" ht="12" thickBot="1" x14ac:dyDescent="0.35">
      <c r="B49" s="260">
        <v>2010</v>
      </c>
      <c r="C49" s="465">
        <v>1962356</v>
      </c>
      <c r="D49" s="277">
        <f t="shared" si="0"/>
        <v>937174</v>
      </c>
      <c r="E49" s="13">
        <f t="shared" si="1"/>
        <v>202548</v>
      </c>
      <c r="F49" s="13">
        <f t="shared" si="2"/>
        <v>215951</v>
      </c>
      <c r="G49" s="13">
        <f t="shared" si="3"/>
        <v>526165</v>
      </c>
      <c r="H49" s="13">
        <f t="shared" si="4"/>
        <v>56711</v>
      </c>
      <c r="I49" s="15">
        <f t="shared" si="5"/>
        <v>23807</v>
      </c>
      <c r="J49" s="465">
        <v>1962356</v>
      </c>
      <c r="K49" s="392">
        <v>362466</v>
      </c>
      <c r="L49" s="393">
        <v>136665</v>
      </c>
      <c r="M49" s="393">
        <v>109300</v>
      </c>
      <c r="N49" s="393">
        <v>113247</v>
      </c>
      <c r="O49" s="393">
        <v>67750</v>
      </c>
      <c r="P49" s="393">
        <v>64794</v>
      </c>
      <c r="Q49" s="393">
        <v>52424</v>
      </c>
      <c r="R49" s="393">
        <v>0</v>
      </c>
      <c r="S49" s="393">
        <v>461461</v>
      </c>
      <c r="T49" s="393">
        <v>56711</v>
      </c>
      <c r="U49" s="393">
        <v>60897</v>
      </c>
      <c r="V49" s="393">
        <v>76857</v>
      </c>
      <c r="W49" s="393">
        <v>75708</v>
      </c>
      <c r="X49" s="393">
        <v>72493</v>
      </c>
      <c r="Y49" s="393">
        <v>97767</v>
      </c>
      <c r="Z49" s="393">
        <v>130009</v>
      </c>
      <c r="AA49" s="394">
        <v>23807</v>
      </c>
    </row>
    <row r="50" spans="2:27" x14ac:dyDescent="0.3">
      <c r="B50" s="274">
        <v>2011</v>
      </c>
      <c r="C50" s="461">
        <v>1943798</v>
      </c>
      <c r="D50" s="275">
        <f t="shared" si="0"/>
        <v>926497</v>
      </c>
      <c r="E50" s="17">
        <f t="shared" si="1"/>
        <v>202259</v>
      </c>
      <c r="F50" s="17">
        <f t="shared" si="2"/>
        <v>215998</v>
      </c>
      <c r="G50" s="17">
        <f t="shared" si="3"/>
        <v>518655</v>
      </c>
      <c r="H50" s="17">
        <f t="shared" si="4"/>
        <v>56520</v>
      </c>
      <c r="I50" s="18">
        <f t="shared" si="5"/>
        <v>23869</v>
      </c>
      <c r="J50" s="461">
        <f t="shared" ref="J50:J56" si="6">SUM(K50:AA50)</f>
        <v>1943798</v>
      </c>
      <c r="K50" s="380">
        <v>353632</v>
      </c>
      <c r="L50" s="381">
        <v>131894</v>
      </c>
      <c r="M50" s="381">
        <v>108190</v>
      </c>
      <c r="N50" s="381">
        <v>110409</v>
      </c>
      <c r="O50" s="381">
        <v>68049</v>
      </c>
      <c r="P50" s="381">
        <v>64132</v>
      </c>
      <c r="Q50" s="381">
        <v>51943</v>
      </c>
      <c r="R50" s="381">
        <v>0</v>
      </c>
      <c r="S50" s="381">
        <v>462456</v>
      </c>
      <c r="T50" s="381">
        <v>56520</v>
      </c>
      <c r="U50" s="381">
        <v>60674</v>
      </c>
      <c r="V50" s="381">
        <v>77453</v>
      </c>
      <c r="W50" s="381">
        <v>75599</v>
      </c>
      <c r="X50" s="381">
        <v>72350</v>
      </c>
      <c r="Y50" s="381">
        <v>96602</v>
      </c>
      <c r="Z50" s="381">
        <v>130026</v>
      </c>
      <c r="AA50" s="382">
        <v>23869</v>
      </c>
    </row>
    <row r="51" spans="2:27" x14ac:dyDescent="0.3">
      <c r="B51" s="225">
        <v>2012</v>
      </c>
      <c r="C51" s="462">
        <v>1920087</v>
      </c>
      <c r="D51" s="276">
        <f t="shared" si="0"/>
        <v>914473</v>
      </c>
      <c r="E51" s="1">
        <f t="shared" ref="E51:E56" si="7">P51+R51+U51+V51</f>
        <v>201568</v>
      </c>
      <c r="F51" s="1">
        <f t="shared" si="2"/>
        <v>214688</v>
      </c>
      <c r="G51" s="1">
        <f t="shared" si="3"/>
        <v>509042</v>
      </c>
      <c r="H51" s="1">
        <f t="shared" si="4"/>
        <v>56519</v>
      </c>
      <c r="I51" s="3">
        <f t="shared" si="5"/>
        <v>23797</v>
      </c>
      <c r="J51" s="462">
        <f t="shared" si="6"/>
        <v>1920087</v>
      </c>
      <c r="K51" s="383">
        <v>344391</v>
      </c>
      <c r="L51" s="384">
        <v>126984</v>
      </c>
      <c r="M51" s="384">
        <v>105968</v>
      </c>
      <c r="N51" s="384">
        <v>107592</v>
      </c>
      <c r="O51" s="384">
        <v>67576</v>
      </c>
      <c r="P51" s="384">
        <v>63496</v>
      </c>
      <c r="Q51" s="384">
        <v>50964</v>
      </c>
      <c r="R51" s="384">
        <v>0</v>
      </c>
      <c r="S51" s="384">
        <v>462490</v>
      </c>
      <c r="T51" s="384">
        <v>56519</v>
      </c>
      <c r="U51" s="384">
        <v>60067</v>
      </c>
      <c r="V51" s="384">
        <v>78005</v>
      </c>
      <c r="W51" s="384">
        <v>75006</v>
      </c>
      <c r="X51" s="384">
        <v>72106</v>
      </c>
      <c r="Y51" s="384">
        <v>95917</v>
      </c>
      <c r="Z51" s="384">
        <v>129209</v>
      </c>
      <c r="AA51" s="385">
        <v>23797</v>
      </c>
    </row>
    <row r="52" spans="2:27" x14ac:dyDescent="0.3">
      <c r="B52" s="225">
        <v>2013</v>
      </c>
      <c r="C52" s="462">
        <f>SUM(D52:I52)</f>
        <v>1893303</v>
      </c>
      <c r="D52" s="276">
        <f>K52+N52+S52</f>
        <v>900013</v>
      </c>
      <c r="E52" s="1">
        <f t="shared" si="7"/>
        <v>201127</v>
      </c>
      <c r="F52" s="1">
        <f>O52+W52+X52</f>
        <v>213785</v>
      </c>
      <c r="G52" s="1">
        <f>L52+M52+Q52+Y52+Z52</f>
        <v>498064</v>
      </c>
      <c r="H52" s="1">
        <f>T52</f>
        <v>56601</v>
      </c>
      <c r="I52" s="3">
        <f>AA52</f>
        <v>23713</v>
      </c>
      <c r="J52" s="462">
        <f t="shared" si="6"/>
        <v>1893303</v>
      </c>
      <c r="K52" s="383">
        <v>334123</v>
      </c>
      <c r="L52" s="384">
        <v>122060</v>
      </c>
      <c r="M52" s="384">
        <v>103666</v>
      </c>
      <c r="N52" s="384">
        <v>105310</v>
      </c>
      <c r="O52" s="384">
        <v>67374</v>
      </c>
      <c r="P52" s="384">
        <v>62812</v>
      </c>
      <c r="Q52" s="384">
        <v>49863</v>
      </c>
      <c r="R52" s="384">
        <v>3528</v>
      </c>
      <c r="S52" s="384">
        <v>460580</v>
      </c>
      <c r="T52" s="384">
        <v>56601</v>
      </c>
      <c r="U52" s="384">
        <v>58950</v>
      </c>
      <c r="V52" s="384">
        <v>75837</v>
      </c>
      <c r="W52" s="384">
        <v>74621</v>
      </c>
      <c r="X52" s="384">
        <v>71790</v>
      </c>
      <c r="Y52" s="384">
        <v>95018</v>
      </c>
      <c r="Z52" s="384">
        <v>127457</v>
      </c>
      <c r="AA52" s="385">
        <v>23713</v>
      </c>
    </row>
    <row r="53" spans="2:27" x14ac:dyDescent="0.3">
      <c r="B53" s="225">
        <v>2014</v>
      </c>
      <c r="C53" s="462">
        <f>SUM(D53:I53)</f>
        <v>1839372</v>
      </c>
      <c r="D53" s="276">
        <f>K53+N53+S53</f>
        <v>874609</v>
      </c>
      <c r="E53" s="1">
        <f t="shared" si="7"/>
        <v>197707</v>
      </c>
      <c r="F53" s="1">
        <f>O53+W53+X53</f>
        <v>209307</v>
      </c>
      <c r="G53" s="1">
        <f>L53+M53+Q53+Y53+Z53</f>
        <v>478554</v>
      </c>
      <c r="H53" s="1">
        <f>T53</f>
        <v>55974</v>
      </c>
      <c r="I53" s="3">
        <f>AA53</f>
        <v>23221</v>
      </c>
      <c r="J53" s="462">
        <f t="shared" si="6"/>
        <v>1839372</v>
      </c>
      <c r="K53" s="383">
        <v>320398</v>
      </c>
      <c r="L53" s="384">
        <v>115580</v>
      </c>
      <c r="M53" s="384">
        <v>98916</v>
      </c>
      <c r="N53" s="384">
        <v>101513</v>
      </c>
      <c r="O53" s="384">
        <v>65636</v>
      </c>
      <c r="P53" s="384">
        <v>61009</v>
      </c>
      <c r="Q53" s="384">
        <v>47877</v>
      </c>
      <c r="R53" s="384">
        <v>3871</v>
      </c>
      <c r="S53" s="384">
        <v>452698</v>
      </c>
      <c r="T53" s="384">
        <v>55974</v>
      </c>
      <c r="U53" s="384">
        <v>57924</v>
      </c>
      <c r="V53" s="384">
        <v>74903</v>
      </c>
      <c r="W53" s="384">
        <v>73433</v>
      </c>
      <c r="X53" s="384">
        <v>70238</v>
      </c>
      <c r="Y53" s="384">
        <v>92328</v>
      </c>
      <c r="Z53" s="384">
        <v>123853</v>
      </c>
      <c r="AA53" s="385">
        <v>23221</v>
      </c>
    </row>
    <row r="54" spans="2:27" x14ac:dyDescent="0.3">
      <c r="B54" s="225">
        <v>2015</v>
      </c>
      <c r="C54" s="462">
        <f>SUM(D54:I54)</f>
        <v>1788266</v>
      </c>
      <c r="D54" s="276">
        <f>K54+N54+S54</f>
        <v>851624</v>
      </c>
      <c r="E54" s="1">
        <f t="shared" si="7"/>
        <v>193500</v>
      </c>
      <c r="F54" s="1">
        <f>O54+W54+X54</f>
        <v>203888</v>
      </c>
      <c r="G54" s="1">
        <f>L54+M54+Q54+Y54+Z54</f>
        <v>461434</v>
      </c>
      <c r="H54" s="1">
        <f>T54</f>
        <v>54836</v>
      </c>
      <c r="I54" s="3">
        <f>AA54</f>
        <v>22984</v>
      </c>
      <c r="J54" s="462">
        <f t="shared" si="6"/>
        <v>1788266</v>
      </c>
      <c r="K54" s="383">
        <v>308306</v>
      </c>
      <c r="L54" s="384">
        <v>109773</v>
      </c>
      <c r="M54" s="384">
        <v>95199</v>
      </c>
      <c r="N54" s="384">
        <v>98764</v>
      </c>
      <c r="O54" s="384">
        <v>63937</v>
      </c>
      <c r="P54" s="384">
        <v>58598</v>
      </c>
      <c r="Q54" s="384">
        <v>46140</v>
      </c>
      <c r="R54" s="384">
        <v>5112</v>
      </c>
      <c r="S54" s="384">
        <v>444554</v>
      </c>
      <c r="T54" s="384">
        <v>54836</v>
      </c>
      <c r="U54" s="384">
        <v>56227</v>
      </c>
      <c r="V54" s="384">
        <v>73563</v>
      </c>
      <c r="W54" s="384">
        <v>71544</v>
      </c>
      <c r="X54" s="384">
        <v>68407</v>
      </c>
      <c r="Y54" s="384">
        <v>90238</v>
      </c>
      <c r="Z54" s="384">
        <v>120084</v>
      </c>
      <c r="AA54" s="385">
        <v>22984</v>
      </c>
    </row>
    <row r="55" spans="2:27" x14ac:dyDescent="0.3">
      <c r="B55" s="225">
        <v>2016</v>
      </c>
      <c r="C55" s="462">
        <v>1752457</v>
      </c>
      <c r="D55" s="276">
        <f>K55+N55+S55</f>
        <v>836414</v>
      </c>
      <c r="E55" s="1">
        <f t="shared" si="7"/>
        <v>191526</v>
      </c>
      <c r="F55" s="1">
        <f>O55+W55+X55</f>
        <v>199779</v>
      </c>
      <c r="G55" s="1">
        <f>L55+M55+Q55+Y55+Z55</f>
        <v>448286</v>
      </c>
      <c r="H55" s="1">
        <f>T55</f>
        <v>53516</v>
      </c>
      <c r="I55" s="3">
        <f>AA55</f>
        <v>22936</v>
      </c>
      <c r="J55" s="462">
        <f t="shared" si="6"/>
        <v>1752457</v>
      </c>
      <c r="K55" s="383">
        <v>299556</v>
      </c>
      <c r="L55" s="384">
        <v>105793</v>
      </c>
      <c r="M55" s="384">
        <v>91904</v>
      </c>
      <c r="N55" s="384">
        <v>96539</v>
      </c>
      <c r="O55" s="384">
        <v>62357</v>
      </c>
      <c r="P55" s="384">
        <v>57087</v>
      </c>
      <c r="Q55" s="384">
        <v>44558</v>
      </c>
      <c r="R55" s="384">
        <v>6463</v>
      </c>
      <c r="S55" s="384">
        <v>440319</v>
      </c>
      <c r="T55" s="384">
        <v>53516</v>
      </c>
      <c r="U55" s="384">
        <v>54937</v>
      </c>
      <c r="V55" s="384">
        <v>73039</v>
      </c>
      <c r="W55" s="384">
        <v>70449</v>
      </c>
      <c r="X55" s="384">
        <v>66973</v>
      </c>
      <c r="Y55" s="384">
        <v>88456</v>
      </c>
      <c r="Z55" s="384">
        <v>117575</v>
      </c>
      <c r="AA55" s="385">
        <v>22936</v>
      </c>
    </row>
    <row r="56" spans="2:27" x14ac:dyDescent="0.3">
      <c r="B56" s="225">
        <v>2017</v>
      </c>
      <c r="C56" s="462">
        <f t="shared" ref="C56:C61" si="8">SUM(D56:I56)</f>
        <v>1669699</v>
      </c>
      <c r="D56" s="276">
        <f>K56+N56+S56</f>
        <v>798002</v>
      </c>
      <c r="E56" s="1">
        <f t="shared" si="7"/>
        <v>184120</v>
      </c>
      <c r="F56" s="1">
        <f>O56+W56+X56</f>
        <v>189756</v>
      </c>
      <c r="G56" s="1">
        <f>L56+M56+Q56+Y56+Z56</f>
        <v>424800</v>
      </c>
      <c r="H56" s="1">
        <f>T56</f>
        <v>50599</v>
      </c>
      <c r="I56" s="3">
        <f>AA56</f>
        <v>22422</v>
      </c>
      <c r="J56" s="462">
        <f t="shared" si="6"/>
        <v>1669699</v>
      </c>
      <c r="K56" s="383">
        <v>282968</v>
      </c>
      <c r="L56" s="384">
        <v>99662</v>
      </c>
      <c r="M56" s="384">
        <v>86664</v>
      </c>
      <c r="N56" s="384">
        <v>92195</v>
      </c>
      <c r="O56" s="384">
        <v>58976</v>
      </c>
      <c r="P56" s="384">
        <v>53770</v>
      </c>
      <c r="Q56" s="384">
        <v>41930</v>
      </c>
      <c r="R56" s="384">
        <v>7639</v>
      </c>
      <c r="S56" s="384">
        <v>422839</v>
      </c>
      <c r="T56" s="384">
        <v>50599</v>
      </c>
      <c r="U56" s="384">
        <v>52306</v>
      </c>
      <c r="V56" s="384">
        <v>70405</v>
      </c>
      <c r="W56" s="384">
        <v>67149</v>
      </c>
      <c r="X56" s="384">
        <v>63631</v>
      </c>
      <c r="Y56" s="384">
        <v>84926</v>
      </c>
      <c r="Z56" s="384">
        <v>111618</v>
      </c>
      <c r="AA56" s="385">
        <v>22422</v>
      </c>
    </row>
    <row r="57" spans="2:27" x14ac:dyDescent="0.3">
      <c r="B57" s="225">
        <v>2018</v>
      </c>
      <c r="C57" s="462">
        <f t="shared" si="8"/>
        <v>1538576</v>
      </c>
      <c r="D57" s="276">
        <v>737478</v>
      </c>
      <c r="E57" s="1">
        <v>171784</v>
      </c>
      <c r="F57" s="1">
        <v>174494</v>
      </c>
      <c r="G57" s="1">
        <v>387005</v>
      </c>
      <c r="H57" s="1">
        <v>46727</v>
      </c>
      <c r="I57" s="3">
        <v>21088</v>
      </c>
      <c r="J57" s="462">
        <f t="shared" ref="J57:J63" si="9">SUM(K57:AA57)</f>
        <v>1538576</v>
      </c>
      <c r="K57" s="383">
        <v>259554</v>
      </c>
      <c r="L57" s="384">
        <v>90667</v>
      </c>
      <c r="M57" s="384">
        <v>78245</v>
      </c>
      <c r="N57" s="384">
        <v>84916</v>
      </c>
      <c r="O57" s="384">
        <v>53891</v>
      </c>
      <c r="P57" s="384">
        <v>49332</v>
      </c>
      <c r="Q57" s="384">
        <v>37687</v>
      </c>
      <c r="R57" s="384">
        <v>8574</v>
      </c>
      <c r="S57" s="384">
        <v>393008</v>
      </c>
      <c r="T57" s="384">
        <v>46727</v>
      </c>
      <c r="U57" s="384">
        <v>48369</v>
      </c>
      <c r="V57" s="384">
        <v>65509</v>
      </c>
      <c r="W57" s="384">
        <v>62354</v>
      </c>
      <c r="X57" s="384">
        <v>58249</v>
      </c>
      <c r="Y57" s="384">
        <v>77945</v>
      </c>
      <c r="Z57" s="384">
        <v>102461</v>
      </c>
      <c r="AA57" s="385">
        <v>21088</v>
      </c>
    </row>
    <row r="58" spans="2:27" x14ac:dyDescent="0.3">
      <c r="B58" s="225">
        <v>2019</v>
      </c>
      <c r="C58" s="462">
        <f t="shared" si="8"/>
        <v>1411027</v>
      </c>
      <c r="D58" s="276">
        <v>679258</v>
      </c>
      <c r="E58" s="1">
        <v>158856</v>
      </c>
      <c r="F58" s="1">
        <v>158572</v>
      </c>
      <c r="G58" s="1">
        <v>352064</v>
      </c>
      <c r="H58" s="1">
        <v>42570</v>
      </c>
      <c r="I58" s="3">
        <v>19707</v>
      </c>
      <c r="J58" s="462">
        <f t="shared" si="9"/>
        <v>1411027</v>
      </c>
      <c r="K58" s="383">
        <v>236689</v>
      </c>
      <c r="L58" s="384">
        <v>82132</v>
      </c>
      <c r="M58" s="384">
        <v>70945</v>
      </c>
      <c r="N58" s="384">
        <v>78401</v>
      </c>
      <c r="O58" s="384">
        <v>49048</v>
      </c>
      <c r="P58" s="384">
        <v>44895</v>
      </c>
      <c r="Q58" s="384">
        <v>33866</v>
      </c>
      <c r="R58" s="384">
        <v>9475</v>
      </c>
      <c r="S58" s="384">
        <v>364168</v>
      </c>
      <c r="T58" s="384">
        <v>42570</v>
      </c>
      <c r="U58" s="384">
        <v>44053</v>
      </c>
      <c r="V58" s="384">
        <v>60433</v>
      </c>
      <c r="W58" s="384">
        <v>56769</v>
      </c>
      <c r="X58" s="384">
        <v>52755</v>
      </c>
      <c r="Y58" s="384">
        <v>71272</v>
      </c>
      <c r="Z58" s="384">
        <v>93849</v>
      </c>
      <c r="AA58" s="385">
        <v>19707</v>
      </c>
    </row>
    <row r="59" spans="2:27" ht="12" thickBot="1" x14ac:dyDescent="0.35">
      <c r="B59" s="226">
        <v>2020</v>
      </c>
      <c r="C59" s="463">
        <f t="shared" si="8"/>
        <v>1337312</v>
      </c>
      <c r="D59" s="278">
        <v>649401</v>
      </c>
      <c r="E59" s="4">
        <v>152074</v>
      </c>
      <c r="F59" s="4">
        <v>147656</v>
      </c>
      <c r="G59" s="4">
        <v>329696</v>
      </c>
      <c r="H59" s="4">
        <v>39806</v>
      </c>
      <c r="I59" s="5">
        <v>18679</v>
      </c>
      <c r="J59" s="463">
        <f t="shared" si="9"/>
        <v>1337312</v>
      </c>
      <c r="K59" s="386">
        <v>224316</v>
      </c>
      <c r="L59" s="387">
        <v>76573</v>
      </c>
      <c r="M59" s="387">
        <v>65807</v>
      </c>
      <c r="N59" s="387">
        <v>74886</v>
      </c>
      <c r="O59" s="387">
        <v>45612</v>
      </c>
      <c r="P59" s="387">
        <v>42488</v>
      </c>
      <c r="Q59" s="387">
        <v>31391</v>
      </c>
      <c r="R59" s="387">
        <v>10246</v>
      </c>
      <c r="S59" s="387">
        <v>350199</v>
      </c>
      <c r="T59" s="387">
        <v>39806</v>
      </c>
      <c r="U59" s="387">
        <v>41549</v>
      </c>
      <c r="V59" s="387">
        <v>57791</v>
      </c>
      <c r="W59" s="387">
        <v>52932</v>
      </c>
      <c r="X59" s="387">
        <v>49112</v>
      </c>
      <c r="Y59" s="387">
        <v>66899</v>
      </c>
      <c r="Z59" s="387">
        <v>89026</v>
      </c>
      <c r="AA59" s="388">
        <v>18679</v>
      </c>
    </row>
    <row r="60" spans="2:27" x14ac:dyDescent="0.3">
      <c r="B60" s="274">
        <v>2021</v>
      </c>
      <c r="C60" s="466">
        <f t="shared" si="8"/>
        <v>1299965</v>
      </c>
      <c r="D60" s="275">
        <v>634916</v>
      </c>
      <c r="E60" s="17">
        <v>148575</v>
      </c>
      <c r="F60" s="17">
        <v>141007</v>
      </c>
      <c r="G60" s="17">
        <v>318702</v>
      </c>
      <c r="H60" s="17">
        <v>38374</v>
      </c>
      <c r="I60" s="18">
        <v>18391</v>
      </c>
      <c r="J60" s="466">
        <f t="shared" si="9"/>
        <v>1299965</v>
      </c>
      <c r="K60" s="395">
        <v>216319</v>
      </c>
      <c r="L60" s="396">
        <v>73499</v>
      </c>
      <c r="M60" s="396">
        <v>63074</v>
      </c>
      <c r="N60" s="396">
        <v>73573</v>
      </c>
      <c r="O60" s="396">
        <v>43694</v>
      </c>
      <c r="P60" s="396">
        <v>40840</v>
      </c>
      <c r="Q60" s="396">
        <v>30535</v>
      </c>
      <c r="R60" s="396">
        <v>10818</v>
      </c>
      <c r="S60" s="396">
        <v>345024</v>
      </c>
      <c r="T60" s="396">
        <v>38374</v>
      </c>
      <c r="U60" s="396">
        <v>40246</v>
      </c>
      <c r="V60" s="396">
        <v>56671</v>
      </c>
      <c r="W60" s="396">
        <v>50532</v>
      </c>
      <c r="X60" s="396">
        <v>46781</v>
      </c>
      <c r="Y60" s="396">
        <v>64967</v>
      </c>
      <c r="Z60" s="396">
        <v>86627</v>
      </c>
      <c r="AA60" s="397">
        <v>18391</v>
      </c>
    </row>
    <row r="61" spans="2:27" x14ac:dyDescent="0.3">
      <c r="B61" s="227">
        <v>2022</v>
      </c>
      <c r="C61" s="467">
        <f t="shared" si="8"/>
        <v>1262348</v>
      </c>
      <c r="D61" s="279">
        <v>620043</v>
      </c>
      <c r="E61" s="10">
        <v>145830</v>
      </c>
      <c r="F61" s="10">
        <v>134871</v>
      </c>
      <c r="G61" s="10">
        <v>306690</v>
      </c>
      <c r="H61" s="10">
        <v>36821</v>
      </c>
      <c r="I61" s="11">
        <v>18093</v>
      </c>
      <c r="J61" s="467">
        <f t="shared" si="9"/>
        <v>1262348</v>
      </c>
      <c r="K61" s="411">
        <v>207388</v>
      </c>
      <c r="L61" s="412">
        <v>70161</v>
      </c>
      <c r="M61" s="412">
        <v>59373</v>
      </c>
      <c r="N61" s="412">
        <v>71760</v>
      </c>
      <c r="O61" s="412">
        <v>41693</v>
      </c>
      <c r="P61" s="412">
        <v>39153</v>
      </c>
      <c r="Q61" s="412">
        <v>29557</v>
      </c>
      <c r="R61" s="412">
        <v>11484</v>
      </c>
      <c r="S61" s="412">
        <v>340895</v>
      </c>
      <c r="T61" s="412">
        <v>36821</v>
      </c>
      <c r="U61" s="412">
        <v>39112</v>
      </c>
      <c r="V61" s="412">
        <v>56081</v>
      </c>
      <c r="W61" s="412">
        <v>48265</v>
      </c>
      <c r="X61" s="412">
        <v>44913</v>
      </c>
      <c r="Y61" s="412">
        <v>62986</v>
      </c>
      <c r="Z61" s="412">
        <v>84613</v>
      </c>
      <c r="AA61" s="413">
        <v>18093</v>
      </c>
    </row>
    <row r="62" spans="2:27" x14ac:dyDescent="0.3">
      <c r="B62" s="227">
        <v>2023</v>
      </c>
      <c r="C62" s="467">
        <f t="shared" ref="C62" si="10">SUM(D62:I62)</f>
        <v>1278269</v>
      </c>
      <c r="D62" s="279">
        <v>628506</v>
      </c>
      <c r="E62" s="10">
        <v>148381</v>
      </c>
      <c r="F62" s="10">
        <v>135453</v>
      </c>
      <c r="G62" s="10">
        <v>310538</v>
      </c>
      <c r="H62" s="10">
        <v>36808</v>
      </c>
      <c r="I62" s="11">
        <v>18583</v>
      </c>
      <c r="J62" s="467">
        <f t="shared" ref="J62" si="11">SUM(K62:AA62)</f>
        <v>1278269</v>
      </c>
      <c r="K62" s="411">
        <v>205784</v>
      </c>
      <c r="L62" s="412">
        <v>70424</v>
      </c>
      <c r="M62" s="412">
        <v>59576</v>
      </c>
      <c r="N62" s="412">
        <v>73603</v>
      </c>
      <c r="O62" s="412">
        <v>41952</v>
      </c>
      <c r="P62" s="412">
        <v>39014</v>
      </c>
      <c r="Q62" s="412">
        <v>30343</v>
      </c>
      <c r="R62" s="412">
        <v>12444</v>
      </c>
      <c r="S62" s="412">
        <v>349119</v>
      </c>
      <c r="T62" s="412">
        <v>36808</v>
      </c>
      <c r="U62" s="412">
        <v>39580</v>
      </c>
      <c r="V62" s="412">
        <v>57343</v>
      </c>
      <c r="W62" s="412">
        <v>48245</v>
      </c>
      <c r="X62" s="412">
        <v>45256</v>
      </c>
      <c r="Y62" s="412">
        <v>63443</v>
      </c>
      <c r="Z62" s="412">
        <v>86752</v>
      </c>
      <c r="AA62" s="413">
        <v>18583</v>
      </c>
    </row>
    <row r="63" spans="2:27" x14ac:dyDescent="0.3">
      <c r="B63" s="227">
        <v>2024</v>
      </c>
      <c r="C63" s="467">
        <v>1304325</v>
      </c>
      <c r="D63" s="279">
        <v>643313</v>
      </c>
      <c r="E63" s="10">
        <v>152690</v>
      </c>
      <c r="F63" s="10">
        <v>136484</v>
      </c>
      <c r="G63" s="10">
        <v>316330</v>
      </c>
      <c r="H63" s="10">
        <v>36675</v>
      </c>
      <c r="I63" s="11">
        <v>18833</v>
      </c>
      <c r="J63" s="467">
        <v>1304325</v>
      </c>
      <c r="K63" s="411">
        <v>207311</v>
      </c>
      <c r="L63" s="412">
        <v>71440</v>
      </c>
      <c r="M63" s="412">
        <v>60083</v>
      </c>
      <c r="N63" s="412">
        <v>75486</v>
      </c>
      <c r="O63" s="412">
        <v>42189</v>
      </c>
      <c r="P63" s="412">
        <v>39339</v>
      </c>
      <c r="Q63" s="412">
        <v>31251</v>
      </c>
      <c r="R63" s="412">
        <v>13774</v>
      </c>
      <c r="S63" s="412">
        <v>360516</v>
      </c>
      <c r="T63" s="412">
        <v>36675</v>
      </c>
      <c r="U63" s="412">
        <v>40338</v>
      </c>
      <c r="V63" s="412">
        <v>59239</v>
      </c>
      <c r="W63" s="412">
        <v>48561</v>
      </c>
      <c r="X63" s="412">
        <v>45734</v>
      </c>
      <c r="Y63" s="412">
        <v>64158</v>
      </c>
      <c r="Z63" s="412">
        <v>89398</v>
      </c>
      <c r="AA63" s="413">
        <v>18833</v>
      </c>
    </row>
    <row r="64" spans="2:27" ht="12" thickBot="1" x14ac:dyDescent="0.35">
      <c r="B64" s="511">
        <v>2025</v>
      </c>
      <c r="C64" s="512">
        <v>1299466</v>
      </c>
      <c r="D64" s="513">
        <v>639910</v>
      </c>
      <c r="E64" s="514">
        <v>153092</v>
      </c>
      <c r="F64" s="514">
        <v>135417</v>
      </c>
      <c r="G64" s="514">
        <v>315778</v>
      </c>
      <c r="H64" s="514">
        <v>36558</v>
      </c>
      <c r="I64" s="453">
        <v>18711</v>
      </c>
      <c r="J64" s="512">
        <v>1299466</v>
      </c>
      <c r="K64" s="515">
        <v>203087</v>
      </c>
      <c r="L64" s="516">
        <v>70832</v>
      </c>
      <c r="M64" s="516">
        <v>59533</v>
      </c>
      <c r="N64" s="516">
        <v>75891</v>
      </c>
      <c r="O64" s="516">
        <v>41505</v>
      </c>
      <c r="P64" s="516">
        <v>38605</v>
      </c>
      <c r="Q64" s="516">
        <v>31404</v>
      </c>
      <c r="R64" s="516">
        <v>14342</v>
      </c>
      <c r="S64" s="516">
        <v>360932</v>
      </c>
      <c r="T64" s="516">
        <v>36558</v>
      </c>
      <c r="U64" s="516">
        <v>40497</v>
      </c>
      <c r="V64" s="516">
        <v>59648</v>
      </c>
      <c r="W64" s="516">
        <v>48191</v>
      </c>
      <c r="X64" s="516">
        <v>45721</v>
      </c>
      <c r="Y64" s="516">
        <v>64076</v>
      </c>
      <c r="Z64" s="516">
        <v>89933</v>
      </c>
      <c r="AA64" s="517">
        <v>18711</v>
      </c>
    </row>
    <row r="65" spans="2:27" ht="13.5" x14ac:dyDescent="0.3">
      <c r="B65" s="280" t="s">
        <v>88</v>
      </c>
      <c r="C65" s="201"/>
      <c r="D65" s="265"/>
      <c r="E65" s="265"/>
      <c r="F65" s="265"/>
      <c r="G65" s="265"/>
      <c r="H65" s="265"/>
      <c r="I65" s="265"/>
      <c r="J65" s="265"/>
      <c r="K65" s="201"/>
      <c r="L65" s="201"/>
      <c r="M65" s="201"/>
      <c r="N65" s="201"/>
      <c r="O65" s="201"/>
      <c r="P65" s="201"/>
      <c r="Q65" s="201"/>
      <c r="R65" s="201"/>
      <c r="S65" s="201"/>
      <c r="T65" s="201"/>
      <c r="U65" s="201"/>
      <c r="V65" s="201"/>
      <c r="W65" s="201"/>
      <c r="X65" s="201"/>
      <c r="Y65" s="201"/>
      <c r="Z65" s="201"/>
      <c r="AA65" s="201"/>
    </row>
    <row r="66" spans="2:27" ht="13.5" x14ac:dyDescent="0.3">
      <c r="B66" s="400" t="s">
        <v>107</v>
      </c>
    </row>
    <row r="69" spans="2:27" x14ac:dyDescent="0.3">
      <c r="B69" s="107"/>
      <c r="C69" s="107"/>
      <c r="K69" s="107"/>
      <c r="L69" s="107"/>
      <c r="M69" s="107"/>
      <c r="N69" s="107"/>
      <c r="O69" s="107"/>
      <c r="P69" s="107"/>
      <c r="Q69" s="107"/>
      <c r="S69" s="107"/>
      <c r="T69" s="107"/>
      <c r="U69" s="107"/>
      <c r="V69" s="107"/>
      <c r="W69" s="107"/>
      <c r="X69" s="107"/>
      <c r="Y69" s="107"/>
      <c r="Z69" s="107"/>
      <c r="AA69" s="107"/>
    </row>
    <row r="70" spans="2:27" x14ac:dyDescent="0.3">
      <c r="B70" s="107"/>
      <c r="C70" s="475"/>
      <c r="K70" s="475"/>
      <c r="L70" s="475"/>
      <c r="M70" s="475"/>
      <c r="N70" s="475"/>
      <c r="O70" s="475"/>
      <c r="P70" s="475"/>
      <c r="Q70" s="475"/>
      <c r="S70" s="475"/>
      <c r="T70" s="475"/>
      <c r="U70" s="475"/>
      <c r="V70" s="475"/>
      <c r="W70" s="475"/>
      <c r="X70" s="475"/>
      <c r="Y70" s="475"/>
      <c r="Z70" s="475"/>
      <c r="AA70" s="475"/>
    </row>
    <row r="71" spans="2:27" x14ac:dyDescent="0.3">
      <c r="B71" s="107"/>
      <c r="C71" s="475"/>
      <c r="K71" s="475"/>
      <c r="L71" s="475"/>
      <c r="M71" s="475"/>
      <c r="N71" s="475"/>
      <c r="O71" s="475"/>
      <c r="P71" s="475"/>
      <c r="Q71" s="475"/>
      <c r="S71" s="475"/>
      <c r="T71" s="475"/>
      <c r="U71" s="475"/>
      <c r="V71" s="475"/>
      <c r="W71" s="475"/>
      <c r="X71" s="475"/>
      <c r="Y71" s="475"/>
      <c r="Z71" s="475"/>
      <c r="AA71" s="475"/>
    </row>
    <row r="72" spans="2:27" x14ac:dyDescent="0.3">
      <c r="B72" s="107"/>
      <c r="C72" s="475"/>
      <c r="K72" s="475"/>
      <c r="L72" s="475"/>
      <c r="M72" s="475"/>
      <c r="N72" s="475"/>
      <c r="O72" s="475"/>
      <c r="P72" s="475"/>
      <c r="Q72" s="475"/>
      <c r="S72" s="475"/>
      <c r="T72" s="475"/>
      <c r="U72" s="475"/>
      <c r="V72" s="475"/>
      <c r="W72" s="475"/>
      <c r="X72" s="475"/>
      <c r="Y72" s="475"/>
      <c r="Z72" s="475"/>
      <c r="AA72" s="475"/>
    </row>
    <row r="73" spans="2:27" x14ac:dyDescent="0.3">
      <c r="B73" s="107"/>
      <c r="C73" s="475"/>
      <c r="K73" s="475"/>
      <c r="L73" s="475"/>
      <c r="M73" s="475"/>
      <c r="N73" s="475"/>
      <c r="O73" s="475"/>
      <c r="P73" s="475"/>
      <c r="Q73" s="475"/>
      <c r="S73" s="475"/>
      <c r="T73" s="475"/>
      <c r="U73" s="475"/>
      <c r="V73" s="475"/>
      <c r="W73" s="475"/>
      <c r="X73" s="475"/>
      <c r="Y73" s="475"/>
      <c r="Z73" s="475"/>
      <c r="AA73" s="475"/>
    </row>
    <row r="74" spans="2:27" x14ac:dyDescent="0.3">
      <c r="B74" s="107"/>
      <c r="C74" s="475"/>
      <c r="K74" s="475"/>
      <c r="L74" s="475"/>
      <c r="M74" s="475"/>
      <c r="N74" s="475"/>
      <c r="O74" s="475"/>
      <c r="P74" s="475"/>
      <c r="Q74" s="475"/>
      <c r="S74" s="475"/>
      <c r="T74" s="475"/>
      <c r="U74" s="475"/>
      <c r="V74" s="475"/>
      <c r="W74" s="475"/>
      <c r="X74" s="475"/>
      <c r="Y74" s="475"/>
      <c r="Z74" s="475"/>
      <c r="AA74" s="475"/>
    </row>
    <row r="75" spans="2:27" x14ac:dyDescent="0.3">
      <c r="B75" s="107"/>
      <c r="C75" s="475"/>
      <c r="K75" s="475"/>
      <c r="L75" s="475"/>
      <c r="M75" s="475"/>
      <c r="N75" s="475"/>
      <c r="O75" s="475"/>
      <c r="P75" s="475"/>
      <c r="Q75" s="475"/>
      <c r="S75" s="475"/>
      <c r="T75" s="475"/>
      <c r="U75" s="475"/>
      <c r="V75" s="475"/>
      <c r="W75" s="475"/>
      <c r="X75" s="475"/>
      <c r="Y75" s="475"/>
      <c r="Z75" s="475"/>
      <c r="AA75" s="475"/>
    </row>
    <row r="76" spans="2:27" x14ac:dyDescent="0.3">
      <c r="B76" s="107"/>
      <c r="C76" s="475"/>
      <c r="K76" s="475"/>
      <c r="L76" s="475"/>
      <c r="M76" s="475"/>
      <c r="N76" s="475"/>
      <c r="O76" s="475"/>
      <c r="P76" s="475"/>
      <c r="Q76" s="475"/>
      <c r="S76" s="475"/>
      <c r="T76" s="475"/>
      <c r="U76" s="475"/>
      <c r="V76" s="475"/>
      <c r="W76" s="475"/>
      <c r="X76" s="475"/>
      <c r="Y76" s="475"/>
      <c r="Z76" s="475"/>
      <c r="AA76" s="475"/>
    </row>
    <row r="77" spans="2:27" x14ac:dyDescent="0.3">
      <c r="B77" s="107"/>
      <c r="C77" s="475"/>
      <c r="K77" s="475"/>
      <c r="L77" s="475"/>
      <c r="M77" s="475"/>
      <c r="N77" s="475"/>
      <c r="O77" s="475"/>
      <c r="P77" s="475"/>
      <c r="Q77" s="475"/>
      <c r="S77" s="475"/>
      <c r="T77" s="475"/>
      <c r="U77" s="475"/>
      <c r="V77" s="475"/>
      <c r="W77" s="475"/>
      <c r="X77" s="475"/>
      <c r="Y77" s="475"/>
      <c r="Z77" s="475"/>
      <c r="AA77" s="475"/>
    </row>
    <row r="78" spans="2:27" x14ac:dyDescent="0.3">
      <c r="B78" s="107"/>
      <c r="C78" s="475"/>
      <c r="K78" s="475"/>
      <c r="L78" s="475"/>
      <c r="M78" s="475"/>
      <c r="N78" s="475"/>
      <c r="O78" s="475"/>
      <c r="P78" s="475"/>
      <c r="Q78" s="475"/>
      <c r="S78" s="475"/>
      <c r="T78" s="475"/>
      <c r="U78" s="475"/>
      <c r="V78" s="475"/>
      <c r="W78" s="475"/>
      <c r="X78" s="475"/>
      <c r="Y78" s="475"/>
      <c r="Z78" s="475"/>
      <c r="AA78" s="475"/>
    </row>
    <row r="79" spans="2:27" x14ac:dyDescent="0.3">
      <c r="B79" s="107"/>
      <c r="C79" s="475"/>
      <c r="K79" s="475"/>
      <c r="L79" s="475"/>
      <c r="M79" s="475"/>
      <c r="N79" s="475"/>
      <c r="O79" s="475"/>
      <c r="P79" s="475"/>
      <c r="Q79" s="475"/>
      <c r="S79" s="475"/>
      <c r="T79" s="475"/>
      <c r="U79" s="475"/>
      <c r="V79" s="475"/>
      <c r="W79" s="475"/>
      <c r="X79" s="475"/>
      <c r="Y79" s="475"/>
      <c r="Z79" s="475"/>
      <c r="AA79" s="475"/>
    </row>
    <row r="80" spans="2:27" x14ac:dyDescent="0.3">
      <c r="B80" s="107"/>
      <c r="C80" s="475"/>
      <c r="K80" s="475"/>
      <c r="L80" s="475"/>
      <c r="M80" s="475"/>
      <c r="N80" s="475"/>
      <c r="O80" s="475"/>
      <c r="P80" s="475"/>
      <c r="Q80" s="475"/>
      <c r="S80" s="475"/>
      <c r="T80" s="475"/>
      <c r="U80" s="475"/>
      <c r="V80" s="475"/>
      <c r="W80" s="475"/>
      <c r="X80" s="475"/>
      <c r="Y80" s="475"/>
      <c r="Z80" s="475"/>
      <c r="AA80" s="475"/>
    </row>
    <row r="81" spans="2:27" x14ac:dyDescent="0.3">
      <c r="B81" s="107"/>
      <c r="C81" s="475"/>
      <c r="K81" s="475"/>
      <c r="L81" s="475"/>
      <c r="M81" s="475"/>
      <c r="N81" s="475"/>
      <c r="O81" s="475"/>
      <c r="P81" s="475"/>
      <c r="Q81" s="475"/>
      <c r="S81" s="475"/>
      <c r="T81" s="475"/>
      <c r="U81" s="475"/>
      <c r="V81" s="475"/>
      <c r="W81" s="475"/>
      <c r="X81" s="475"/>
      <c r="Y81" s="475"/>
      <c r="Z81" s="475"/>
      <c r="AA81" s="475"/>
    </row>
    <row r="82" spans="2:27" x14ac:dyDescent="0.3">
      <c r="B82" s="107"/>
      <c r="C82" s="475"/>
      <c r="K82" s="475"/>
      <c r="L82" s="475"/>
      <c r="M82" s="475"/>
      <c r="N82" s="475"/>
      <c r="O82" s="475"/>
      <c r="P82" s="475"/>
      <c r="Q82" s="475"/>
      <c r="S82" s="475"/>
      <c r="T82" s="475"/>
      <c r="U82" s="475"/>
      <c r="V82" s="475"/>
      <c r="W82" s="475"/>
      <c r="X82" s="475"/>
      <c r="Y82" s="475"/>
      <c r="Z82" s="475"/>
      <c r="AA82" s="475"/>
    </row>
    <row r="83" spans="2:27" x14ac:dyDescent="0.3">
      <c r="B83" s="107"/>
      <c r="C83" s="475"/>
      <c r="K83" s="475"/>
      <c r="L83" s="475"/>
      <c r="M83" s="475"/>
      <c r="N83" s="475"/>
      <c r="O83" s="475"/>
      <c r="P83" s="475"/>
      <c r="Q83" s="475"/>
      <c r="S83" s="475"/>
      <c r="T83" s="475"/>
      <c r="U83" s="475"/>
      <c r="V83" s="475"/>
      <c r="W83" s="475"/>
      <c r="X83" s="475"/>
      <c r="Y83" s="475"/>
      <c r="Z83" s="475"/>
      <c r="AA83" s="475"/>
    </row>
    <row r="84" spans="2:27" x14ac:dyDescent="0.3">
      <c r="B84" s="107"/>
      <c r="C84" s="475"/>
      <c r="K84" s="475"/>
      <c r="L84" s="475"/>
      <c r="M84" s="475"/>
      <c r="N84" s="475"/>
      <c r="O84" s="475"/>
      <c r="P84" s="475"/>
      <c r="Q84" s="475"/>
      <c r="R84" s="475"/>
      <c r="S84" s="475"/>
      <c r="T84" s="475"/>
      <c r="U84" s="475"/>
      <c r="V84" s="475"/>
      <c r="W84" s="475"/>
      <c r="X84" s="475"/>
      <c r="Y84" s="475"/>
      <c r="Z84" s="475"/>
      <c r="AA84" s="475"/>
    </row>
    <row r="85" spans="2:27" x14ac:dyDescent="0.3">
      <c r="B85" s="107"/>
      <c r="C85" s="475"/>
      <c r="K85" s="475"/>
      <c r="L85" s="475"/>
      <c r="M85" s="475"/>
      <c r="N85" s="475"/>
      <c r="O85" s="475"/>
      <c r="P85" s="475"/>
      <c r="Q85" s="475"/>
      <c r="R85" s="475"/>
      <c r="S85" s="475"/>
      <c r="T85" s="475"/>
      <c r="U85" s="475"/>
      <c r="V85" s="475"/>
      <c r="W85" s="475"/>
      <c r="X85" s="475"/>
      <c r="Y85" s="475"/>
      <c r="Z85" s="475"/>
      <c r="AA85" s="475"/>
    </row>
    <row r="86" spans="2:27" x14ac:dyDescent="0.3">
      <c r="B86" s="107"/>
      <c r="C86" s="475"/>
      <c r="K86" s="475"/>
      <c r="L86" s="475"/>
      <c r="M86" s="475"/>
      <c r="N86" s="475"/>
      <c r="O86" s="475"/>
      <c r="P86" s="475"/>
      <c r="Q86" s="475"/>
      <c r="R86" s="475"/>
      <c r="S86" s="475"/>
      <c r="T86" s="475"/>
      <c r="U86" s="475"/>
      <c r="V86" s="475"/>
      <c r="W86" s="475"/>
      <c r="X86" s="475"/>
      <c r="Y86" s="475"/>
      <c r="Z86" s="475"/>
      <c r="AA86" s="475"/>
    </row>
    <row r="87" spans="2:27" x14ac:dyDescent="0.3">
      <c r="B87" s="107"/>
      <c r="C87" s="475"/>
      <c r="K87" s="475"/>
      <c r="L87" s="475"/>
      <c r="M87" s="475"/>
      <c r="N87" s="475"/>
      <c r="O87" s="475"/>
      <c r="P87" s="475"/>
      <c r="Q87" s="475"/>
      <c r="R87" s="475"/>
      <c r="S87" s="475"/>
      <c r="T87" s="475"/>
      <c r="U87" s="475"/>
      <c r="V87" s="475"/>
      <c r="W87" s="475"/>
      <c r="X87" s="475"/>
      <c r="Y87" s="475"/>
      <c r="Z87" s="475"/>
      <c r="AA87" s="475"/>
    </row>
    <row r="88" spans="2:27" x14ac:dyDescent="0.3">
      <c r="B88" s="107"/>
      <c r="C88" s="475"/>
      <c r="K88" s="475"/>
      <c r="L88" s="475"/>
      <c r="M88" s="475"/>
      <c r="N88" s="475"/>
      <c r="O88" s="475"/>
      <c r="P88" s="475"/>
      <c r="Q88" s="475"/>
      <c r="R88" s="475"/>
      <c r="S88" s="475"/>
      <c r="T88" s="475"/>
      <c r="U88" s="475"/>
      <c r="V88" s="475"/>
      <c r="W88" s="475"/>
      <c r="X88" s="475"/>
      <c r="Y88" s="475"/>
      <c r="Z88" s="475"/>
      <c r="AA88" s="475"/>
    </row>
    <row r="89" spans="2:27" x14ac:dyDescent="0.3">
      <c r="B89" s="107"/>
      <c r="C89" s="475"/>
      <c r="K89" s="475"/>
      <c r="L89" s="475"/>
      <c r="M89" s="475"/>
      <c r="N89" s="475"/>
      <c r="O89" s="475"/>
      <c r="P89" s="475"/>
      <c r="Q89" s="475"/>
      <c r="R89" s="475"/>
      <c r="S89" s="475"/>
      <c r="T89" s="475"/>
      <c r="U89" s="475"/>
      <c r="V89" s="475"/>
      <c r="W89" s="475"/>
      <c r="X89" s="475"/>
      <c r="Y89" s="475"/>
      <c r="Z89" s="475"/>
      <c r="AA89" s="475"/>
    </row>
    <row r="90" spans="2:27" x14ac:dyDescent="0.3">
      <c r="B90" s="107"/>
      <c r="C90" s="475"/>
      <c r="K90" s="475"/>
      <c r="L90" s="475"/>
      <c r="M90" s="475"/>
      <c r="N90" s="475"/>
      <c r="O90" s="475"/>
      <c r="P90" s="475"/>
      <c r="Q90" s="475"/>
      <c r="R90" s="475"/>
      <c r="S90" s="475"/>
      <c r="T90" s="475"/>
      <c r="U90" s="475"/>
      <c r="V90" s="475"/>
      <c r="W90" s="475"/>
      <c r="X90" s="475"/>
      <c r="Y90" s="475"/>
      <c r="Z90" s="475"/>
      <c r="AA90" s="475"/>
    </row>
    <row r="91" spans="2:27" x14ac:dyDescent="0.3">
      <c r="B91" s="107"/>
      <c r="C91" s="475"/>
      <c r="K91" s="475"/>
      <c r="L91" s="475"/>
      <c r="M91" s="475"/>
      <c r="N91" s="475"/>
      <c r="O91" s="475"/>
      <c r="P91" s="475"/>
      <c r="Q91" s="475"/>
      <c r="R91" s="475"/>
      <c r="S91" s="475"/>
      <c r="T91" s="475"/>
      <c r="U91" s="475"/>
      <c r="V91" s="475"/>
      <c r="W91" s="475"/>
      <c r="X91" s="475"/>
      <c r="Y91" s="475"/>
      <c r="Z91" s="475"/>
      <c r="AA91" s="475"/>
    </row>
    <row r="92" spans="2:27" x14ac:dyDescent="0.3">
      <c r="B92" s="107"/>
      <c r="C92" s="475"/>
      <c r="K92" s="475"/>
      <c r="L92" s="475"/>
      <c r="M92" s="475"/>
      <c r="N92" s="475"/>
      <c r="O92" s="475"/>
      <c r="P92" s="475"/>
      <c r="Q92" s="475"/>
      <c r="R92" s="475"/>
      <c r="S92" s="475"/>
      <c r="T92" s="475"/>
      <c r="U92" s="475"/>
      <c r="V92" s="475"/>
      <c r="W92" s="475"/>
      <c r="X92" s="475"/>
      <c r="Y92" s="475"/>
      <c r="Z92" s="475"/>
      <c r="AA92" s="475"/>
    </row>
    <row r="93" spans="2:27" x14ac:dyDescent="0.3">
      <c r="B93" s="107"/>
      <c r="C93" s="475"/>
      <c r="K93" s="475"/>
      <c r="L93" s="475"/>
      <c r="M93" s="475"/>
      <c r="N93" s="475"/>
      <c r="O93" s="475"/>
      <c r="P93" s="475"/>
      <c r="Q93" s="475"/>
      <c r="R93" s="475"/>
      <c r="S93" s="475"/>
      <c r="T93" s="475"/>
      <c r="U93" s="475"/>
      <c r="V93" s="475"/>
      <c r="W93" s="475"/>
      <c r="X93" s="475"/>
      <c r="Y93" s="475"/>
      <c r="Z93" s="475"/>
      <c r="AA93" s="475"/>
    </row>
    <row r="94" spans="2:27" x14ac:dyDescent="0.3">
      <c r="B94" s="107"/>
      <c r="C94" s="475"/>
      <c r="K94" s="475"/>
      <c r="L94" s="475"/>
      <c r="M94" s="475"/>
      <c r="N94" s="475"/>
      <c r="O94" s="475"/>
      <c r="P94" s="475"/>
      <c r="Q94" s="475"/>
      <c r="R94" s="475"/>
      <c r="S94" s="475"/>
      <c r="T94" s="475"/>
      <c r="U94" s="475"/>
      <c r="V94" s="475"/>
      <c r="W94" s="475"/>
      <c r="X94" s="475"/>
      <c r="Y94" s="475"/>
      <c r="Z94" s="475"/>
      <c r="AA94" s="475"/>
    </row>
    <row r="95" spans="2:27" x14ac:dyDescent="0.3">
      <c r="B95" s="107"/>
      <c r="C95" s="475"/>
      <c r="K95" s="475"/>
      <c r="L95" s="475"/>
      <c r="M95" s="475"/>
      <c r="N95" s="475"/>
      <c r="O95" s="475"/>
      <c r="P95" s="475"/>
      <c r="Q95" s="475"/>
      <c r="R95" s="475"/>
      <c r="S95" s="475"/>
      <c r="T95" s="475"/>
      <c r="U95" s="475"/>
      <c r="V95" s="475"/>
      <c r="W95" s="475"/>
      <c r="X95" s="475"/>
      <c r="Y95" s="475"/>
      <c r="Z95" s="475"/>
      <c r="AA95" s="475"/>
    </row>
    <row r="97" spans="2:27" x14ac:dyDescent="0.3">
      <c r="B97" s="107"/>
      <c r="D97" s="107"/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S97" s="107"/>
      <c r="T97" s="107"/>
      <c r="U97" s="107"/>
      <c r="V97" s="107"/>
      <c r="W97" s="107"/>
      <c r="X97" s="107"/>
      <c r="Y97" s="107"/>
      <c r="Z97" s="107"/>
      <c r="AA97" s="107"/>
    </row>
    <row r="98" spans="2:27" x14ac:dyDescent="0.3">
      <c r="B98" s="107"/>
      <c r="C98" s="10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S98" s="107"/>
      <c r="T98" s="107"/>
      <c r="U98" s="107"/>
      <c r="V98" s="107"/>
      <c r="W98" s="107"/>
      <c r="X98" s="107"/>
      <c r="Y98" s="107"/>
      <c r="Z98" s="107"/>
      <c r="AA98" s="107"/>
    </row>
    <row r="99" spans="2:27" x14ac:dyDescent="0.3"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S99" s="107"/>
      <c r="T99" s="107"/>
      <c r="U99" s="107"/>
      <c r="V99" s="107"/>
      <c r="W99" s="107"/>
      <c r="X99" s="107"/>
      <c r="Y99" s="107"/>
      <c r="Z99" s="107"/>
      <c r="AA99" s="107"/>
    </row>
    <row r="100" spans="2:27" x14ac:dyDescent="0.3"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S100" s="107"/>
      <c r="T100" s="107"/>
      <c r="U100" s="107"/>
      <c r="V100" s="107"/>
      <c r="W100" s="107"/>
      <c r="X100" s="107"/>
      <c r="Y100" s="107"/>
      <c r="Z100" s="107"/>
      <c r="AA100" s="107"/>
    </row>
    <row r="101" spans="2:27" x14ac:dyDescent="0.3"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S101" s="107"/>
      <c r="T101" s="107"/>
      <c r="U101" s="107"/>
      <c r="V101" s="107"/>
      <c r="W101" s="107"/>
      <c r="X101" s="107"/>
      <c r="Y101" s="107"/>
      <c r="Z101" s="107"/>
      <c r="AA101" s="107"/>
    </row>
    <row r="102" spans="2:27" x14ac:dyDescent="0.3">
      <c r="B102" s="107"/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S102" s="107"/>
      <c r="T102" s="107"/>
      <c r="U102" s="107"/>
      <c r="V102" s="107"/>
      <c r="W102" s="107"/>
      <c r="X102" s="107"/>
      <c r="Y102" s="107"/>
      <c r="Z102" s="107"/>
      <c r="AA102" s="107"/>
    </row>
    <row r="103" spans="2:27" x14ac:dyDescent="0.3">
      <c r="B103" s="107"/>
      <c r="C103" s="107"/>
      <c r="D103" s="107"/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  <c r="Q103" s="107"/>
      <c r="S103" s="107"/>
      <c r="T103" s="107"/>
      <c r="U103" s="107"/>
      <c r="V103" s="107"/>
      <c r="W103" s="107"/>
      <c r="X103" s="107"/>
      <c r="Y103" s="107"/>
      <c r="Z103" s="107"/>
      <c r="AA103" s="107"/>
    </row>
    <row r="104" spans="2:27" x14ac:dyDescent="0.3">
      <c r="B104" s="107"/>
      <c r="C104" s="107"/>
      <c r="D104" s="107"/>
      <c r="E104" s="107"/>
      <c r="F104" s="107"/>
      <c r="G104" s="107"/>
      <c r="H104" s="107"/>
      <c r="I104" s="107"/>
      <c r="J104" s="107"/>
      <c r="K104" s="107"/>
      <c r="L104" s="107"/>
      <c r="M104" s="107"/>
      <c r="N104" s="107"/>
      <c r="O104" s="107"/>
      <c r="P104" s="107"/>
      <c r="Q104" s="107"/>
      <c r="S104" s="107"/>
      <c r="T104" s="107"/>
      <c r="U104" s="107"/>
      <c r="V104" s="107"/>
      <c r="W104" s="107"/>
      <c r="X104" s="107"/>
      <c r="Y104" s="107"/>
      <c r="Z104" s="107"/>
      <c r="AA104" s="107"/>
    </row>
    <row r="105" spans="2:27" x14ac:dyDescent="0.3">
      <c r="B105" s="107"/>
      <c r="C105" s="107"/>
      <c r="D105" s="107"/>
      <c r="E105" s="107"/>
      <c r="F105" s="107"/>
      <c r="G105" s="107"/>
      <c r="H105" s="107"/>
      <c r="I105" s="107"/>
      <c r="J105" s="107"/>
      <c r="K105" s="107"/>
      <c r="L105" s="107"/>
      <c r="M105" s="107"/>
      <c r="N105" s="107"/>
      <c r="O105" s="107"/>
      <c r="P105" s="107"/>
      <c r="Q105" s="107"/>
      <c r="S105" s="107"/>
      <c r="T105" s="107"/>
      <c r="U105" s="107"/>
      <c r="V105" s="107"/>
      <c r="W105" s="107"/>
      <c r="X105" s="107"/>
      <c r="Y105" s="107"/>
      <c r="Z105" s="107"/>
      <c r="AA105" s="107"/>
    </row>
    <row r="106" spans="2:27" x14ac:dyDescent="0.3">
      <c r="B106" s="107"/>
      <c r="C106" s="107"/>
      <c r="D106" s="107"/>
      <c r="E106" s="107"/>
      <c r="F106" s="107"/>
      <c r="G106" s="107"/>
      <c r="H106" s="107"/>
      <c r="I106" s="107"/>
      <c r="J106" s="107"/>
      <c r="K106" s="107"/>
      <c r="L106" s="107"/>
      <c r="M106" s="107"/>
      <c r="N106" s="107"/>
      <c r="O106" s="107"/>
      <c r="P106" s="107"/>
      <c r="Q106" s="107"/>
      <c r="S106" s="107"/>
      <c r="T106" s="107"/>
      <c r="U106" s="107"/>
      <c r="V106" s="107"/>
      <c r="W106" s="107"/>
      <c r="X106" s="107"/>
      <c r="Y106" s="107"/>
      <c r="Z106" s="107"/>
      <c r="AA106" s="107"/>
    </row>
    <row r="107" spans="2:27" x14ac:dyDescent="0.3">
      <c r="B107" s="107"/>
      <c r="C107" s="107"/>
      <c r="D107" s="107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  <c r="Q107" s="107"/>
      <c r="S107" s="107"/>
      <c r="T107" s="107"/>
      <c r="U107" s="107"/>
      <c r="V107" s="107"/>
      <c r="W107" s="107"/>
      <c r="X107" s="107"/>
      <c r="Y107" s="107"/>
      <c r="Z107" s="107"/>
      <c r="AA107" s="107"/>
    </row>
    <row r="108" spans="2:27" x14ac:dyDescent="0.3">
      <c r="B108" s="107"/>
      <c r="C108" s="107"/>
      <c r="D108" s="107"/>
      <c r="E108" s="107"/>
      <c r="F108" s="107"/>
      <c r="G108" s="107"/>
      <c r="H108" s="107"/>
      <c r="I108" s="107"/>
      <c r="J108" s="107"/>
      <c r="K108" s="107"/>
      <c r="L108" s="107"/>
      <c r="M108" s="107"/>
      <c r="N108" s="107"/>
      <c r="O108" s="107"/>
      <c r="P108" s="107"/>
      <c r="Q108" s="107"/>
      <c r="S108" s="107"/>
      <c r="T108" s="107"/>
      <c r="U108" s="107"/>
      <c r="V108" s="107"/>
      <c r="W108" s="107"/>
      <c r="X108" s="107"/>
      <c r="Y108" s="107"/>
      <c r="Z108" s="107"/>
      <c r="AA108" s="107"/>
    </row>
    <row r="109" spans="2:27" x14ac:dyDescent="0.3">
      <c r="B109" s="107"/>
      <c r="C109" s="107"/>
      <c r="D109" s="107"/>
      <c r="E109" s="107"/>
      <c r="F109" s="107"/>
      <c r="G109" s="107"/>
      <c r="H109" s="107"/>
      <c r="I109" s="107"/>
      <c r="J109" s="107"/>
      <c r="K109" s="107"/>
      <c r="L109" s="107"/>
      <c r="M109" s="107"/>
      <c r="N109" s="107"/>
      <c r="O109" s="107"/>
      <c r="P109" s="107"/>
      <c r="Q109" s="107"/>
      <c r="S109" s="107"/>
      <c r="T109" s="107"/>
      <c r="U109" s="107"/>
      <c r="V109" s="107"/>
      <c r="W109" s="107"/>
      <c r="X109" s="107"/>
      <c r="Y109" s="107"/>
      <c r="Z109" s="107"/>
      <c r="AA109" s="107"/>
    </row>
    <row r="110" spans="2:27" x14ac:dyDescent="0.3">
      <c r="B110" s="107"/>
      <c r="C110" s="107"/>
      <c r="D110" s="107"/>
      <c r="E110" s="107"/>
      <c r="F110" s="107"/>
      <c r="G110" s="107"/>
      <c r="H110" s="107"/>
      <c r="I110" s="107"/>
      <c r="J110" s="107"/>
      <c r="K110" s="107"/>
      <c r="L110" s="107"/>
      <c r="M110" s="107"/>
      <c r="N110" s="107"/>
      <c r="O110" s="107"/>
      <c r="P110" s="107"/>
      <c r="Q110" s="107"/>
      <c r="S110" s="107"/>
      <c r="T110" s="107"/>
      <c r="U110" s="107"/>
      <c r="V110" s="107"/>
      <c r="W110" s="107"/>
      <c r="X110" s="107"/>
      <c r="Y110" s="107"/>
      <c r="Z110" s="107"/>
      <c r="AA110" s="107"/>
    </row>
    <row r="111" spans="2:27" x14ac:dyDescent="0.3"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  <c r="O111" s="107"/>
      <c r="P111" s="107"/>
      <c r="Q111" s="107"/>
      <c r="S111" s="107"/>
      <c r="T111" s="107"/>
      <c r="U111" s="107"/>
      <c r="V111" s="107"/>
      <c r="W111" s="107"/>
      <c r="X111" s="107"/>
      <c r="Y111" s="107"/>
      <c r="Z111" s="107"/>
      <c r="AA111" s="107"/>
    </row>
    <row r="112" spans="2:27" x14ac:dyDescent="0.3"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  <c r="Q112" s="107"/>
      <c r="S112" s="107"/>
      <c r="T112" s="107"/>
      <c r="U112" s="107"/>
      <c r="V112" s="107"/>
      <c r="W112" s="107"/>
      <c r="X112" s="107"/>
      <c r="Y112" s="107"/>
      <c r="Z112" s="107"/>
      <c r="AA112" s="107"/>
    </row>
    <row r="113" spans="2:27" x14ac:dyDescent="0.3"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  <c r="Q113" s="107"/>
      <c r="S113" s="107"/>
      <c r="T113" s="107"/>
      <c r="U113" s="107"/>
      <c r="V113" s="107"/>
      <c r="W113" s="107"/>
      <c r="X113" s="107"/>
      <c r="Y113" s="107"/>
      <c r="Z113" s="107"/>
      <c r="AA113" s="107"/>
    </row>
    <row r="114" spans="2:27" x14ac:dyDescent="0.3">
      <c r="B114" s="107"/>
      <c r="C114" s="107"/>
      <c r="D114" s="107"/>
      <c r="E114" s="107"/>
      <c r="F114" s="107"/>
      <c r="G114" s="107"/>
      <c r="H114" s="107"/>
      <c r="I114" s="107"/>
      <c r="J114" s="107"/>
      <c r="K114" s="107"/>
      <c r="L114" s="107"/>
      <c r="M114" s="107"/>
      <c r="N114" s="107"/>
      <c r="O114" s="107"/>
      <c r="P114" s="107"/>
      <c r="Q114" s="107"/>
      <c r="S114" s="107"/>
      <c r="T114" s="107"/>
      <c r="U114" s="107"/>
      <c r="V114" s="107"/>
      <c r="W114" s="107"/>
      <c r="X114" s="107"/>
      <c r="Y114" s="107"/>
      <c r="Z114" s="107"/>
      <c r="AA114" s="107"/>
    </row>
    <row r="115" spans="2:27" x14ac:dyDescent="0.3">
      <c r="B115" s="107"/>
      <c r="C115" s="107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7"/>
      <c r="O115" s="107"/>
      <c r="P115" s="107"/>
      <c r="Q115" s="107"/>
      <c r="S115" s="107"/>
      <c r="T115" s="107"/>
      <c r="U115" s="107"/>
      <c r="V115" s="107"/>
      <c r="W115" s="107"/>
      <c r="X115" s="107"/>
      <c r="Y115" s="107"/>
      <c r="Z115" s="107"/>
      <c r="AA115" s="107"/>
    </row>
    <row r="116" spans="2:27" x14ac:dyDescent="0.3">
      <c r="B116" s="107"/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  <c r="N116" s="107"/>
      <c r="O116" s="107"/>
      <c r="P116" s="107"/>
      <c r="Q116" s="107"/>
      <c r="S116" s="107"/>
      <c r="T116" s="107"/>
      <c r="U116" s="107"/>
      <c r="V116" s="107"/>
      <c r="W116" s="107"/>
      <c r="X116" s="107"/>
      <c r="Y116" s="107"/>
      <c r="Z116" s="107"/>
      <c r="AA116" s="107"/>
    </row>
    <row r="117" spans="2:27" x14ac:dyDescent="0.3">
      <c r="B117" s="107"/>
      <c r="C117" s="107"/>
      <c r="D117" s="107"/>
      <c r="E117" s="107"/>
      <c r="F117" s="107"/>
      <c r="G117" s="107"/>
      <c r="H117" s="107"/>
      <c r="I117" s="107"/>
      <c r="J117" s="107"/>
      <c r="K117" s="107"/>
      <c r="L117" s="107"/>
      <c r="M117" s="107"/>
      <c r="N117" s="107"/>
      <c r="O117" s="107"/>
      <c r="P117" s="107"/>
      <c r="Q117" s="107"/>
      <c r="S117" s="107"/>
      <c r="T117" s="107"/>
      <c r="U117" s="107"/>
      <c r="V117" s="107"/>
      <c r="W117" s="107"/>
      <c r="X117" s="107"/>
      <c r="Y117" s="107"/>
      <c r="Z117" s="107"/>
      <c r="AA117" s="107"/>
    </row>
    <row r="118" spans="2:27" x14ac:dyDescent="0.3">
      <c r="B118" s="107"/>
      <c r="C118" s="107"/>
      <c r="D118" s="107"/>
      <c r="E118" s="107"/>
      <c r="F118" s="107"/>
      <c r="G118" s="107"/>
      <c r="H118" s="107"/>
      <c r="I118" s="107"/>
      <c r="J118" s="107"/>
      <c r="K118" s="107"/>
      <c r="L118" s="107"/>
      <c r="M118" s="107"/>
      <c r="N118" s="107"/>
      <c r="O118" s="107"/>
      <c r="P118" s="107"/>
      <c r="Q118" s="107"/>
      <c r="S118" s="107"/>
      <c r="T118" s="107"/>
      <c r="U118" s="107"/>
      <c r="V118" s="107"/>
      <c r="W118" s="107"/>
      <c r="X118" s="107"/>
      <c r="Y118" s="107"/>
      <c r="Z118" s="107"/>
      <c r="AA118" s="107"/>
    </row>
    <row r="119" spans="2:27" x14ac:dyDescent="0.3"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  <c r="Q119" s="107"/>
      <c r="S119" s="107"/>
      <c r="T119" s="107"/>
      <c r="U119" s="107"/>
      <c r="V119" s="107"/>
      <c r="W119" s="107"/>
      <c r="X119" s="107"/>
      <c r="Y119" s="107"/>
      <c r="Z119" s="107"/>
      <c r="AA119" s="107"/>
    </row>
    <row r="120" spans="2:27" x14ac:dyDescent="0.3"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  <c r="Q120" s="107"/>
      <c r="S120" s="107"/>
      <c r="T120" s="107"/>
      <c r="U120" s="107"/>
      <c r="V120" s="107"/>
      <c r="W120" s="107"/>
      <c r="X120" s="107"/>
      <c r="Y120" s="107"/>
      <c r="Z120" s="107"/>
      <c r="AA120" s="107"/>
    </row>
    <row r="121" spans="2:27" x14ac:dyDescent="0.3">
      <c r="B121" s="107"/>
      <c r="C121" s="107"/>
      <c r="D121" s="107"/>
      <c r="E121" s="107"/>
      <c r="F121" s="107"/>
      <c r="G121" s="107"/>
      <c r="H121" s="107"/>
      <c r="I121" s="107"/>
      <c r="J121" s="107"/>
      <c r="K121" s="107"/>
      <c r="L121" s="107"/>
      <c r="M121" s="107"/>
      <c r="N121" s="107"/>
      <c r="O121" s="107"/>
      <c r="P121" s="107"/>
      <c r="Q121" s="107"/>
      <c r="S121" s="107"/>
      <c r="T121" s="107"/>
      <c r="U121" s="107"/>
      <c r="V121" s="107"/>
      <c r="W121" s="107"/>
      <c r="X121" s="107"/>
      <c r="Y121" s="107"/>
      <c r="Z121" s="107"/>
      <c r="AA121" s="107"/>
    </row>
    <row r="122" spans="2:27" x14ac:dyDescent="0.3">
      <c r="B122" s="107"/>
      <c r="C122" s="107"/>
      <c r="D122" s="107"/>
      <c r="E122" s="107"/>
      <c r="F122" s="107"/>
      <c r="G122" s="107"/>
      <c r="H122" s="107"/>
      <c r="I122" s="107"/>
      <c r="J122" s="107"/>
      <c r="K122" s="107"/>
      <c r="L122" s="107"/>
      <c r="M122" s="107"/>
      <c r="N122" s="107"/>
      <c r="O122" s="107"/>
      <c r="P122" s="107"/>
      <c r="Q122" s="107"/>
      <c r="S122" s="107"/>
      <c r="T122" s="107"/>
      <c r="U122" s="107"/>
      <c r="V122" s="107"/>
      <c r="W122" s="107"/>
      <c r="X122" s="107"/>
      <c r="Y122" s="107"/>
      <c r="Z122" s="107"/>
      <c r="AA122" s="107"/>
    </row>
  </sheetData>
  <mergeCells count="2">
    <mergeCell ref="C2:I2"/>
    <mergeCell ref="J2:AA2"/>
  </mergeCells>
  <phoneticPr fontId="1" type="noConversion"/>
  <pageMargins left="0.7" right="0.7" top="0.75" bottom="0.75" header="0.3" footer="0.3"/>
  <pageSetup paperSize="9" orientation="portrait" horizontalDpi="4294967292" r:id="rId1"/>
  <ignoredErrors>
    <ignoredError sqref="C56 C52:C53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90"/>
  <sheetViews>
    <sheetView zoomScale="90" zoomScaleNormal="90" workbookViewId="0">
      <pane xSplit="2" ySplit="3" topLeftCell="C31" activePane="bottomRight" state="frozen"/>
      <selection pane="topRight" activeCell="C1" sqref="C1"/>
      <selection pane="bottomLeft" activeCell="A4" sqref="A4"/>
      <selection pane="bottomRight" activeCell="K74" sqref="K74"/>
    </sheetView>
  </sheetViews>
  <sheetFormatPr defaultRowHeight="16.5" x14ac:dyDescent="0.3"/>
  <cols>
    <col min="1" max="1" width="3.125" customWidth="1"/>
    <col min="3" max="3" width="10.25" bestFit="1" customWidth="1"/>
    <col min="7" max="7" width="10.25" bestFit="1" customWidth="1"/>
    <col min="11" max="11" width="10.25" bestFit="1" customWidth="1"/>
    <col min="18" max="18" width="8.125" bestFit="1" customWidth="1"/>
    <col min="19" max="19" width="9.625" bestFit="1" customWidth="1"/>
    <col min="20" max="20" width="10.25" bestFit="1" customWidth="1"/>
  </cols>
  <sheetData>
    <row r="1" spans="2:28" ht="17.25" thickBot="1" x14ac:dyDescent="0.35"/>
    <row r="2" spans="2:28" ht="17.25" thickBot="1" x14ac:dyDescent="0.35">
      <c r="B2" s="283"/>
      <c r="C2" s="484" t="s">
        <v>96</v>
      </c>
      <c r="D2" s="485"/>
      <c r="E2" s="485"/>
      <c r="F2" s="485"/>
      <c r="G2" s="484" t="s">
        <v>97</v>
      </c>
      <c r="H2" s="485"/>
      <c r="I2" s="485"/>
      <c r="J2" s="486"/>
      <c r="K2" s="484" t="s">
        <v>98</v>
      </c>
      <c r="L2" s="485"/>
      <c r="M2" s="485"/>
      <c r="N2" s="485"/>
      <c r="O2" s="485"/>
      <c r="P2" s="485"/>
      <c r="Q2" s="485"/>
      <c r="R2" s="485"/>
      <c r="S2" s="485"/>
      <c r="T2" s="487" t="s">
        <v>99</v>
      </c>
      <c r="U2" s="488"/>
      <c r="V2" s="488"/>
      <c r="W2" s="488"/>
      <c r="X2" s="488"/>
      <c r="Y2" s="488"/>
      <c r="Z2" s="488"/>
      <c r="AA2" s="488"/>
      <c r="AB2" s="489"/>
    </row>
    <row r="3" spans="2:28" ht="17.25" thickBot="1" x14ac:dyDescent="0.35">
      <c r="B3" s="284" t="s">
        <v>100</v>
      </c>
      <c r="C3" s="285" t="s">
        <v>101</v>
      </c>
      <c r="D3" s="286" t="s">
        <v>102</v>
      </c>
      <c r="E3" s="287" t="s">
        <v>103</v>
      </c>
      <c r="F3" s="288" t="s">
        <v>104</v>
      </c>
      <c r="G3" s="285" t="s">
        <v>101</v>
      </c>
      <c r="H3" s="286" t="s">
        <v>102</v>
      </c>
      <c r="I3" s="287" t="s">
        <v>103</v>
      </c>
      <c r="J3" s="288" t="s">
        <v>104</v>
      </c>
      <c r="K3" s="285" t="s">
        <v>105</v>
      </c>
      <c r="L3" s="286" t="s">
        <v>20</v>
      </c>
      <c r="M3" s="287" t="s">
        <v>21</v>
      </c>
      <c r="N3" s="287" t="s">
        <v>22</v>
      </c>
      <c r="O3" s="287" t="s">
        <v>23</v>
      </c>
      <c r="P3" s="287" t="s">
        <v>24</v>
      </c>
      <c r="Q3" s="287" t="s">
        <v>25</v>
      </c>
      <c r="R3" s="287" t="s">
        <v>26</v>
      </c>
      <c r="S3" s="287" t="s">
        <v>27</v>
      </c>
      <c r="T3" s="285" t="s">
        <v>105</v>
      </c>
      <c r="U3" s="290" t="s">
        <v>20</v>
      </c>
      <c r="V3" s="287" t="s">
        <v>21</v>
      </c>
      <c r="W3" s="287" t="s">
        <v>22</v>
      </c>
      <c r="X3" s="287" t="s">
        <v>23</v>
      </c>
      <c r="Y3" s="287" t="s">
        <v>24</v>
      </c>
      <c r="Z3" s="287" t="s">
        <v>25</v>
      </c>
      <c r="AA3" s="287" t="s">
        <v>26</v>
      </c>
      <c r="AB3" s="289" t="s">
        <v>27</v>
      </c>
    </row>
    <row r="4" spans="2:28" ht="13.5" customHeight="1" x14ac:dyDescent="0.3">
      <c r="B4" s="225">
        <v>1965</v>
      </c>
      <c r="C4" s="468">
        <v>426531</v>
      </c>
      <c r="D4" s="292">
        <v>153936</v>
      </c>
      <c r="E4" s="293">
        <v>142961</v>
      </c>
      <c r="F4" s="294">
        <v>129634</v>
      </c>
      <c r="G4" s="291">
        <v>142583</v>
      </c>
      <c r="H4" s="292">
        <v>52521</v>
      </c>
      <c r="I4" s="293">
        <v>47088</v>
      </c>
      <c r="J4" s="295">
        <v>42974</v>
      </c>
      <c r="K4" s="291">
        <v>426531</v>
      </c>
      <c r="L4" s="292">
        <v>12893</v>
      </c>
      <c r="M4" s="293">
        <v>62934</v>
      </c>
      <c r="N4" s="293">
        <v>113518</v>
      </c>
      <c r="O4" s="293">
        <v>122493</v>
      </c>
      <c r="P4" s="293">
        <v>80298</v>
      </c>
      <c r="Q4" s="293">
        <v>26327</v>
      </c>
      <c r="R4" s="293">
        <v>6605</v>
      </c>
      <c r="S4" s="293">
        <v>1463</v>
      </c>
      <c r="T4" s="296">
        <v>142583</v>
      </c>
      <c r="U4" s="297">
        <v>5063</v>
      </c>
      <c r="V4" s="293">
        <v>25515</v>
      </c>
      <c r="W4" s="293">
        <v>43254</v>
      </c>
      <c r="X4" s="293">
        <v>43152</v>
      </c>
      <c r="Y4" s="293">
        <v>20831</v>
      </c>
      <c r="Z4" s="293">
        <v>4063</v>
      </c>
      <c r="AA4" s="293">
        <v>606</v>
      </c>
      <c r="AB4" s="295">
        <v>99</v>
      </c>
    </row>
    <row r="5" spans="2:28" ht="13.5" customHeight="1" x14ac:dyDescent="0.3">
      <c r="B5" s="8">
        <v>1966</v>
      </c>
      <c r="C5" s="469">
        <v>434820</v>
      </c>
      <c r="D5" s="299">
        <v>152756</v>
      </c>
      <c r="E5" s="300">
        <v>145513</v>
      </c>
      <c r="F5" s="301">
        <v>136551</v>
      </c>
      <c r="G5" s="298">
        <v>147409</v>
      </c>
      <c r="H5" s="299">
        <v>51325</v>
      </c>
      <c r="I5" s="300">
        <v>50230</v>
      </c>
      <c r="J5" s="302">
        <v>45854</v>
      </c>
      <c r="K5" s="298">
        <v>434820</v>
      </c>
      <c r="L5" s="299">
        <v>10655</v>
      </c>
      <c r="M5" s="300">
        <v>56612</v>
      </c>
      <c r="N5" s="300">
        <v>114464</v>
      </c>
      <c r="O5" s="300">
        <v>123334</v>
      </c>
      <c r="P5" s="300">
        <v>86331</v>
      </c>
      <c r="Q5" s="300">
        <v>32954</v>
      </c>
      <c r="R5" s="300">
        <v>8496</v>
      </c>
      <c r="S5" s="300">
        <v>1974</v>
      </c>
      <c r="T5" s="303">
        <v>147409</v>
      </c>
      <c r="U5" s="304">
        <v>4551</v>
      </c>
      <c r="V5" s="300">
        <v>23823</v>
      </c>
      <c r="W5" s="300">
        <v>44005</v>
      </c>
      <c r="X5" s="300">
        <v>44558</v>
      </c>
      <c r="Y5" s="300">
        <v>23735</v>
      </c>
      <c r="Z5" s="300">
        <v>5762</v>
      </c>
      <c r="AA5" s="300">
        <v>831</v>
      </c>
      <c r="AB5" s="302">
        <v>144</v>
      </c>
    </row>
    <row r="6" spans="2:28" ht="13.5" customHeight="1" x14ac:dyDescent="0.3">
      <c r="B6" s="8">
        <v>1967</v>
      </c>
      <c r="C6" s="469">
        <v>441946</v>
      </c>
      <c r="D6" s="299">
        <v>160119</v>
      </c>
      <c r="E6" s="300">
        <v>144163</v>
      </c>
      <c r="F6" s="301">
        <v>137664</v>
      </c>
      <c r="G6" s="298">
        <v>153767</v>
      </c>
      <c r="H6" s="299">
        <v>55183</v>
      </c>
      <c r="I6" s="300">
        <v>50044</v>
      </c>
      <c r="J6" s="302">
        <v>48540</v>
      </c>
      <c r="K6" s="298">
        <v>441946</v>
      </c>
      <c r="L6" s="299">
        <v>15497</v>
      </c>
      <c r="M6" s="300">
        <v>66367</v>
      </c>
      <c r="N6" s="300">
        <v>112766</v>
      </c>
      <c r="O6" s="300">
        <v>123803</v>
      </c>
      <c r="P6" s="300">
        <v>83783</v>
      </c>
      <c r="Q6" s="300">
        <v>29558</v>
      </c>
      <c r="R6" s="300">
        <v>8291</v>
      </c>
      <c r="S6" s="300">
        <v>1881</v>
      </c>
      <c r="T6" s="303">
        <v>153767</v>
      </c>
      <c r="U6" s="304">
        <v>7168</v>
      </c>
      <c r="V6" s="300">
        <v>27271</v>
      </c>
      <c r="W6" s="300">
        <v>43291</v>
      </c>
      <c r="X6" s="300">
        <v>44827</v>
      </c>
      <c r="Y6" s="300">
        <v>24735</v>
      </c>
      <c r="Z6" s="300">
        <v>5373</v>
      </c>
      <c r="AA6" s="300">
        <v>914</v>
      </c>
      <c r="AB6" s="302">
        <v>188</v>
      </c>
    </row>
    <row r="7" spans="2:28" ht="13.5" customHeight="1" x14ac:dyDescent="0.3">
      <c r="B7" s="8">
        <v>1968</v>
      </c>
      <c r="C7" s="469">
        <v>481494</v>
      </c>
      <c r="D7" s="299">
        <v>191332</v>
      </c>
      <c r="E7" s="300">
        <v>151647</v>
      </c>
      <c r="F7" s="301">
        <v>138515</v>
      </c>
      <c r="G7" s="298">
        <v>169907</v>
      </c>
      <c r="H7" s="299">
        <v>67409</v>
      </c>
      <c r="I7" s="300">
        <v>53744</v>
      </c>
      <c r="J7" s="302">
        <v>48754</v>
      </c>
      <c r="K7" s="298">
        <v>481494</v>
      </c>
      <c r="L7" s="299">
        <v>14045</v>
      </c>
      <c r="M7" s="300">
        <v>82166</v>
      </c>
      <c r="N7" s="300">
        <v>140619</v>
      </c>
      <c r="O7" s="300">
        <v>122590</v>
      </c>
      <c r="P7" s="300">
        <v>82021</v>
      </c>
      <c r="Q7" s="300">
        <v>30147</v>
      </c>
      <c r="R7" s="300">
        <v>7979</v>
      </c>
      <c r="S7" s="300">
        <v>1927</v>
      </c>
      <c r="T7" s="303">
        <v>169907</v>
      </c>
      <c r="U7" s="304">
        <v>6136</v>
      </c>
      <c r="V7" s="300">
        <v>36988</v>
      </c>
      <c r="W7" s="300">
        <v>53539</v>
      </c>
      <c r="X7" s="300">
        <v>44208</v>
      </c>
      <c r="Y7" s="300">
        <v>22282</v>
      </c>
      <c r="Z7" s="300">
        <v>5741</v>
      </c>
      <c r="AA7" s="300">
        <v>833</v>
      </c>
      <c r="AB7" s="302">
        <v>180</v>
      </c>
    </row>
    <row r="8" spans="2:28" ht="13.5" customHeight="1" thickBot="1" x14ac:dyDescent="0.35">
      <c r="B8" s="226">
        <v>1969</v>
      </c>
      <c r="C8" s="470">
        <v>530101</v>
      </c>
      <c r="D8" s="306">
        <v>200779</v>
      </c>
      <c r="E8" s="307">
        <v>183872</v>
      </c>
      <c r="F8" s="308">
        <v>145450</v>
      </c>
      <c r="G8" s="305">
        <v>192570</v>
      </c>
      <c r="H8" s="306">
        <v>73873</v>
      </c>
      <c r="I8" s="307">
        <v>66479</v>
      </c>
      <c r="J8" s="309">
        <v>52218</v>
      </c>
      <c r="K8" s="305">
        <v>530101</v>
      </c>
      <c r="L8" s="306">
        <v>16693</v>
      </c>
      <c r="M8" s="307">
        <v>85064</v>
      </c>
      <c r="N8" s="307">
        <v>154295</v>
      </c>
      <c r="O8" s="307">
        <v>149287</v>
      </c>
      <c r="P8" s="307">
        <v>85180</v>
      </c>
      <c r="Q8" s="307">
        <v>30150</v>
      </c>
      <c r="R8" s="307">
        <v>7483</v>
      </c>
      <c r="S8" s="307">
        <v>1949</v>
      </c>
      <c r="T8" s="404">
        <f>SUM(U8:AB8)</f>
        <v>192570</v>
      </c>
      <c r="U8" s="311">
        <v>9029</v>
      </c>
      <c r="V8" s="307">
        <v>41065</v>
      </c>
      <c r="W8" s="307">
        <v>61522</v>
      </c>
      <c r="X8" s="307">
        <v>49842</v>
      </c>
      <c r="Y8" s="307">
        <v>25177</v>
      </c>
      <c r="Z8" s="307">
        <v>5109</v>
      </c>
      <c r="AA8" s="307">
        <v>726</v>
      </c>
      <c r="AB8" s="309">
        <v>100</v>
      </c>
    </row>
    <row r="9" spans="2:28" ht="13.5" customHeight="1" x14ac:dyDescent="0.3">
      <c r="B9" s="401">
        <v>1970</v>
      </c>
      <c r="C9" s="468">
        <v>590382</v>
      </c>
      <c r="D9" s="292">
        <v>221929</v>
      </c>
      <c r="E9" s="293">
        <v>191990</v>
      </c>
      <c r="F9" s="294">
        <v>176463</v>
      </c>
      <c r="G9" s="408">
        <f>SUM(H9:J9)</f>
        <v>218937</v>
      </c>
      <c r="H9" s="292">
        <v>81710</v>
      </c>
      <c r="I9" s="293">
        <v>72529</v>
      </c>
      <c r="J9" s="295">
        <v>64698</v>
      </c>
      <c r="K9" s="291">
        <v>590382</v>
      </c>
      <c r="L9" s="292">
        <v>16628</v>
      </c>
      <c r="M9" s="293">
        <v>92338</v>
      </c>
      <c r="N9" s="293">
        <v>168433</v>
      </c>
      <c r="O9" s="293">
        <v>166622</v>
      </c>
      <c r="P9" s="293">
        <v>106941</v>
      </c>
      <c r="Q9" s="293">
        <v>30817</v>
      </c>
      <c r="R9" s="293">
        <v>7129</v>
      </c>
      <c r="S9" s="293">
        <v>1474</v>
      </c>
      <c r="T9" s="405">
        <f>SUM(U9:AB9)</f>
        <v>218937</v>
      </c>
      <c r="U9" s="297">
        <v>7852</v>
      </c>
      <c r="V9" s="293">
        <v>39200</v>
      </c>
      <c r="W9" s="293">
        <v>67628</v>
      </c>
      <c r="X9" s="293">
        <v>64245</v>
      </c>
      <c r="Y9" s="293">
        <v>31831</v>
      </c>
      <c r="Z9" s="293">
        <v>7208</v>
      </c>
      <c r="AA9" s="293">
        <v>859</v>
      </c>
      <c r="AB9" s="295">
        <v>114</v>
      </c>
    </row>
    <row r="10" spans="2:28" ht="13.5" customHeight="1" x14ac:dyDescent="0.3">
      <c r="B10" s="9">
        <v>1971</v>
      </c>
      <c r="C10" s="469">
        <v>647180</v>
      </c>
      <c r="D10" s="299">
        <v>249930</v>
      </c>
      <c r="E10" s="300">
        <v>213484</v>
      </c>
      <c r="F10" s="301">
        <v>183766</v>
      </c>
      <c r="G10" s="298">
        <v>244671</v>
      </c>
      <c r="H10" s="299">
        <v>93666</v>
      </c>
      <c r="I10" s="300">
        <v>80342</v>
      </c>
      <c r="J10" s="302">
        <v>70663</v>
      </c>
      <c r="K10" s="298">
        <v>647180</v>
      </c>
      <c r="L10" s="299">
        <v>12494</v>
      </c>
      <c r="M10" s="300">
        <v>90025</v>
      </c>
      <c r="N10" s="300">
        <v>196868</v>
      </c>
      <c r="O10" s="300">
        <v>189698</v>
      </c>
      <c r="P10" s="300">
        <v>112686</v>
      </c>
      <c r="Q10" s="300">
        <v>37135</v>
      </c>
      <c r="R10" s="300">
        <v>7215</v>
      </c>
      <c r="S10" s="300">
        <v>1059</v>
      </c>
      <c r="T10" s="303">
        <v>244671</v>
      </c>
      <c r="U10" s="304">
        <v>5640</v>
      </c>
      <c r="V10" s="300">
        <v>42535</v>
      </c>
      <c r="W10" s="300">
        <v>80447</v>
      </c>
      <c r="X10" s="300">
        <v>69564</v>
      </c>
      <c r="Y10" s="300">
        <v>36257</v>
      </c>
      <c r="Z10" s="300">
        <v>9138</v>
      </c>
      <c r="AA10" s="300">
        <v>1002</v>
      </c>
      <c r="AB10" s="302">
        <v>88</v>
      </c>
    </row>
    <row r="11" spans="2:28" ht="13.5" customHeight="1" x14ac:dyDescent="0.3">
      <c r="B11" s="8">
        <v>1972</v>
      </c>
      <c r="C11" s="469">
        <v>729783</v>
      </c>
      <c r="D11" s="299">
        <v>280357</v>
      </c>
      <c r="E11" s="300">
        <v>242647</v>
      </c>
      <c r="F11" s="301">
        <v>206779</v>
      </c>
      <c r="G11" s="298">
        <v>276985</v>
      </c>
      <c r="H11" s="299">
        <v>105972</v>
      </c>
      <c r="I11" s="300">
        <v>92297</v>
      </c>
      <c r="J11" s="302">
        <v>78716</v>
      </c>
      <c r="K11" s="298">
        <v>729783</v>
      </c>
      <c r="L11" s="299">
        <v>15860</v>
      </c>
      <c r="M11" s="300">
        <v>104155</v>
      </c>
      <c r="N11" s="300">
        <v>212294</v>
      </c>
      <c r="O11" s="300">
        <v>222295</v>
      </c>
      <c r="P11" s="300">
        <v>128725</v>
      </c>
      <c r="Q11" s="300">
        <v>38321</v>
      </c>
      <c r="R11" s="300">
        <v>7103</v>
      </c>
      <c r="S11" s="300">
        <v>1030</v>
      </c>
      <c r="T11" s="303">
        <v>276985</v>
      </c>
      <c r="U11" s="304">
        <v>7158</v>
      </c>
      <c r="V11" s="300">
        <v>50564</v>
      </c>
      <c r="W11" s="300">
        <v>89794</v>
      </c>
      <c r="X11" s="300">
        <v>83221</v>
      </c>
      <c r="Y11" s="300">
        <v>36562</v>
      </c>
      <c r="Z11" s="300">
        <v>8656</v>
      </c>
      <c r="AA11" s="300">
        <v>946</v>
      </c>
      <c r="AB11" s="302">
        <v>84</v>
      </c>
    </row>
    <row r="12" spans="2:28" ht="13.5" customHeight="1" x14ac:dyDescent="0.3">
      <c r="B12" s="8">
        <v>1973</v>
      </c>
      <c r="C12" s="469">
        <v>839318</v>
      </c>
      <c r="D12" s="299">
        <v>330019</v>
      </c>
      <c r="E12" s="300">
        <v>272336</v>
      </c>
      <c r="F12" s="301">
        <v>236963</v>
      </c>
      <c r="G12" s="298">
        <v>322551</v>
      </c>
      <c r="H12" s="299">
        <v>126151</v>
      </c>
      <c r="I12" s="300">
        <v>104572</v>
      </c>
      <c r="J12" s="302">
        <v>91828</v>
      </c>
      <c r="K12" s="298">
        <v>839318</v>
      </c>
      <c r="L12" s="299">
        <v>26722</v>
      </c>
      <c r="M12" s="300">
        <v>139854</v>
      </c>
      <c r="N12" s="300">
        <v>241496</v>
      </c>
      <c r="O12" s="300">
        <v>232901</v>
      </c>
      <c r="P12" s="300">
        <v>146146</v>
      </c>
      <c r="Q12" s="300">
        <v>43437</v>
      </c>
      <c r="R12" s="300">
        <v>7591</v>
      </c>
      <c r="S12" s="300">
        <v>1171</v>
      </c>
      <c r="T12" s="303">
        <v>322551</v>
      </c>
      <c r="U12" s="304">
        <v>10966</v>
      </c>
      <c r="V12" s="300">
        <v>63709</v>
      </c>
      <c r="W12" s="300">
        <v>103423</v>
      </c>
      <c r="X12" s="300">
        <v>87866</v>
      </c>
      <c r="Y12" s="300">
        <v>45106</v>
      </c>
      <c r="Z12" s="300">
        <v>10071</v>
      </c>
      <c r="AA12" s="300">
        <v>1232</v>
      </c>
      <c r="AB12" s="302">
        <v>178</v>
      </c>
    </row>
    <row r="13" spans="2:28" ht="13.5" customHeight="1" x14ac:dyDescent="0.3">
      <c r="B13" s="8">
        <v>1974</v>
      </c>
      <c r="C13" s="469">
        <v>981209</v>
      </c>
      <c r="D13" s="299">
        <v>394022</v>
      </c>
      <c r="E13" s="300">
        <v>321398</v>
      </c>
      <c r="F13" s="301">
        <v>265789</v>
      </c>
      <c r="G13" s="298">
        <v>375076</v>
      </c>
      <c r="H13" s="299">
        <v>147599</v>
      </c>
      <c r="I13" s="300">
        <v>124360</v>
      </c>
      <c r="J13" s="302">
        <v>103117</v>
      </c>
      <c r="K13" s="298">
        <v>981209</v>
      </c>
      <c r="L13" s="299">
        <v>33372</v>
      </c>
      <c r="M13" s="300">
        <v>182075</v>
      </c>
      <c r="N13" s="300">
        <v>291167</v>
      </c>
      <c r="O13" s="300">
        <v>267631</v>
      </c>
      <c r="P13" s="300">
        <v>152136</v>
      </c>
      <c r="Q13" s="300">
        <v>45996</v>
      </c>
      <c r="R13" s="300">
        <v>7869</v>
      </c>
      <c r="S13" s="300">
        <v>963</v>
      </c>
      <c r="T13" s="303">
        <v>375076</v>
      </c>
      <c r="U13" s="304">
        <v>13512</v>
      </c>
      <c r="V13" s="300">
        <v>80222</v>
      </c>
      <c r="W13" s="300">
        <v>116769</v>
      </c>
      <c r="X13" s="300">
        <v>101888</v>
      </c>
      <c r="Y13" s="300">
        <v>48290</v>
      </c>
      <c r="Z13" s="300">
        <v>12802</v>
      </c>
      <c r="AA13" s="300">
        <v>1466</v>
      </c>
      <c r="AB13" s="302">
        <v>127</v>
      </c>
    </row>
    <row r="14" spans="2:28" ht="13.5" customHeight="1" x14ac:dyDescent="0.3">
      <c r="B14" s="8">
        <v>1975</v>
      </c>
      <c r="C14" s="469">
        <v>1123017</v>
      </c>
      <c r="D14" s="299">
        <v>430070</v>
      </c>
      <c r="E14" s="300">
        <v>380264</v>
      </c>
      <c r="F14" s="301">
        <v>312683</v>
      </c>
      <c r="G14" s="298">
        <v>428454</v>
      </c>
      <c r="H14" s="299">
        <v>161944</v>
      </c>
      <c r="I14" s="300">
        <v>145254</v>
      </c>
      <c r="J14" s="302">
        <v>121256</v>
      </c>
      <c r="K14" s="298">
        <v>1123017</v>
      </c>
      <c r="L14" s="299">
        <v>43522</v>
      </c>
      <c r="M14" s="300">
        <v>223796</v>
      </c>
      <c r="N14" s="300">
        <v>330100</v>
      </c>
      <c r="O14" s="300">
        <v>303741</v>
      </c>
      <c r="P14" s="300">
        <v>165569</v>
      </c>
      <c r="Q14" s="300">
        <v>46274</v>
      </c>
      <c r="R14" s="300">
        <v>8732</v>
      </c>
      <c r="S14" s="300">
        <v>1283</v>
      </c>
      <c r="T14" s="303">
        <v>428454</v>
      </c>
      <c r="U14" s="304">
        <v>17096</v>
      </c>
      <c r="V14" s="300">
        <v>96217</v>
      </c>
      <c r="W14" s="300">
        <v>130891</v>
      </c>
      <c r="X14" s="300">
        <v>118266</v>
      </c>
      <c r="Y14" s="300">
        <v>53368</v>
      </c>
      <c r="Z14" s="300">
        <v>10874</v>
      </c>
      <c r="AA14" s="300">
        <v>1544</v>
      </c>
      <c r="AB14" s="302">
        <v>198</v>
      </c>
    </row>
    <row r="15" spans="2:28" ht="13.5" customHeight="1" x14ac:dyDescent="0.3">
      <c r="B15" s="8">
        <v>1976</v>
      </c>
      <c r="C15" s="469">
        <v>1253676</v>
      </c>
      <c r="D15" s="299">
        <v>470000</v>
      </c>
      <c r="E15" s="300">
        <v>413762</v>
      </c>
      <c r="F15" s="301">
        <v>369914</v>
      </c>
      <c r="G15" s="298">
        <v>480697</v>
      </c>
      <c r="H15" s="299">
        <v>180231</v>
      </c>
      <c r="I15" s="300">
        <v>158300</v>
      </c>
      <c r="J15" s="302">
        <v>142166</v>
      </c>
      <c r="K15" s="298">
        <v>1253676</v>
      </c>
      <c r="L15" s="299">
        <v>36603</v>
      </c>
      <c r="M15" s="300">
        <v>245512</v>
      </c>
      <c r="N15" s="300">
        <v>383631</v>
      </c>
      <c r="O15" s="300">
        <v>341720</v>
      </c>
      <c r="P15" s="300">
        <v>183835</v>
      </c>
      <c r="Q15" s="300">
        <v>52071</v>
      </c>
      <c r="R15" s="300">
        <v>8783</v>
      </c>
      <c r="S15" s="300">
        <v>1521</v>
      </c>
      <c r="T15" s="303">
        <v>480697</v>
      </c>
      <c r="U15" s="304">
        <v>15417</v>
      </c>
      <c r="V15" s="300">
        <v>105051</v>
      </c>
      <c r="W15" s="300">
        <v>154586</v>
      </c>
      <c r="X15" s="300">
        <v>132442</v>
      </c>
      <c r="Y15" s="300">
        <v>59881</v>
      </c>
      <c r="Z15" s="300">
        <v>11856</v>
      </c>
      <c r="AA15" s="300">
        <v>1220</v>
      </c>
      <c r="AB15" s="302">
        <v>244</v>
      </c>
    </row>
    <row r="16" spans="2:28" ht="13.5" customHeight="1" x14ac:dyDescent="0.3">
      <c r="B16" s="8">
        <v>1977</v>
      </c>
      <c r="C16" s="469">
        <v>1350600</v>
      </c>
      <c r="D16" s="299">
        <v>494011</v>
      </c>
      <c r="E16" s="300">
        <v>453103</v>
      </c>
      <c r="F16" s="301">
        <v>403486</v>
      </c>
      <c r="G16" s="298">
        <v>529839</v>
      </c>
      <c r="H16" s="299">
        <v>196229</v>
      </c>
      <c r="I16" s="300">
        <v>176998</v>
      </c>
      <c r="J16" s="302">
        <v>156612</v>
      </c>
      <c r="K16" s="298">
        <v>1350600</v>
      </c>
      <c r="L16" s="299">
        <v>34786</v>
      </c>
      <c r="M16" s="300">
        <v>244728</v>
      </c>
      <c r="N16" s="300">
        <v>430518</v>
      </c>
      <c r="O16" s="300">
        <v>390563</v>
      </c>
      <c r="P16" s="300">
        <v>193014</v>
      </c>
      <c r="Q16" s="300">
        <v>47704</v>
      </c>
      <c r="R16" s="300">
        <v>7943</v>
      </c>
      <c r="S16" s="300">
        <v>1344</v>
      </c>
      <c r="T16" s="303">
        <v>529839</v>
      </c>
      <c r="U16" s="304">
        <v>14948</v>
      </c>
      <c r="V16" s="300">
        <v>103508</v>
      </c>
      <c r="W16" s="300">
        <v>178682</v>
      </c>
      <c r="X16" s="300">
        <v>156781</v>
      </c>
      <c r="Y16" s="300">
        <v>63814</v>
      </c>
      <c r="Z16" s="300">
        <v>10763</v>
      </c>
      <c r="AA16" s="300">
        <v>1175</v>
      </c>
      <c r="AB16" s="302">
        <v>168</v>
      </c>
    </row>
    <row r="17" spans="2:28" ht="13.5" customHeight="1" x14ac:dyDescent="0.3">
      <c r="B17" s="8">
        <v>1978</v>
      </c>
      <c r="C17" s="469">
        <v>1454376</v>
      </c>
      <c r="D17" s="299">
        <v>528682</v>
      </c>
      <c r="E17" s="300">
        <v>480326</v>
      </c>
      <c r="F17" s="301">
        <v>445368</v>
      </c>
      <c r="G17" s="298">
        <v>582999</v>
      </c>
      <c r="H17" s="299">
        <v>215945</v>
      </c>
      <c r="I17" s="300">
        <v>192818</v>
      </c>
      <c r="J17" s="302">
        <v>174236</v>
      </c>
      <c r="K17" s="298">
        <v>1454376</v>
      </c>
      <c r="L17" s="299">
        <v>41233</v>
      </c>
      <c r="M17" s="300">
        <v>257563</v>
      </c>
      <c r="N17" s="300">
        <v>446935</v>
      </c>
      <c r="O17" s="300">
        <v>431957</v>
      </c>
      <c r="P17" s="300">
        <v>216534</v>
      </c>
      <c r="Q17" s="300">
        <v>50710</v>
      </c>
      <c r="R17" s="300">
        <v>7884</v>
      </c>
      <c r="S17" s="300">
        <v>1560</v>
      </c>
      <c r="T17" s="303">
        <v>582999</v>
      </c>
      <c r="U17" s="304">
        <v>17875</v>
      </c>
      <c r="V17" s="300">
        <v>114735</v>
      </c>
      <c r="W17" s="300">
        <v>187086</v>
      </c>
      <c r="X17" s="300">
        <v>172370</v>
      </c>
      <c r="Y17" s="300">
        <v>74623</v>
      </c>
      <c r="Z17" s="300">
        <v>13995</v>
      </c>
      <c r="AA17" s="300">
        <v>1774</v>
      </c>
      <c r="AB17" s="302">
        <v>541</v>
      </c>
    </row>
    <row r="18" spans="2:28" ht="13.5" customHeight="1" thickBot="1" x14ac:dyDescent="0.35">
      <c r="B18" s="406">
        <v>1979</v>
      </c>
      <c r="C18" s="470">
        <v>1565355</v>
      </c>
      <c r="D18" s="306">
        <v>583502</v>
      </c>
      <c r="E18" s="307">
        <v>512776</v>
      </c>
      <c r="F18" s="308">
        <v>469077</v>
      </c>
      <c r="G18" s="407">
        <v>649363</v>
      </c>
      <c r="H18" s="306">
        <v>246300</v>
      </c>
      <c r="I18" s="307">
        <v>212530</v>
      </c>
      <c r="J18" s="309">
        <v>190533</v>
      </c>
      <c r="K18" s="305">
        <v>1565355</v>
      </c>
      <c r="L18" s="306">
        <v>47214</v>
      </c>
      <c r="M18" s="307">
        <v>270719</v>
      </c>
      <c r="N18" s="307">
        <v>477785</v>
      </c>
      <c r="O18" s="307">
        <v>463025</v>
      </c>
      <c r="P18" s="307">
        <v>237759</v>
      </c>
      <c r="Q18" s="307">
        <v>57694</v>
      </c>
      <c r="R18" s="307">
        <v>9352</v>
      </c>
      <c r="S18" s="307">
        <v>1807</v>
      </c>
      <c r="T18" s="310">
        <v>649363</v>
      </c>
      <c r="U18" s="311">
        <v>22131</v>
      </c>
      <c r="V18" s="307">
        <v>121271</v>
      </c>
      <c r="W18" s="307">
        <v>206032</v>
      </c>
      <c r="X18" s="307">
        <v>192581</v>
      </c>
      <c r="Y18" s="307">
        <v>86622</v>
      </c>
      <c r="Z18" s="307">
        <v>17335</v>
      </c>
      <c r="AA18" s="307">
        <v>2654</v>
      </c>
      <c r="AB18" s="309">
        <v>737</v>
      </c>
    </row>
    <row r="19" spans="2:28" ht="13.5" customHeight="1" x14ac:dyDescent="0.3">
      <c r="B19" s="9">
        <v>1980</v>
      </c>
      <c r="C19" s="471">
        <v>1696792</v>
      </c>
      <c r="D19" s="313">
        <v>629149</v>
      </c>
      <c r="E19" s="314">
        <v>566483</v>
      </c>
      <c r="F19" s="315">
        <v>501160</v>
      </c>
      <c r="G19" s="312">
        <v>722394</v>
      </c>
      <c r="H19" s="313">
        <v>268738</v>
      </c>
      <c r="I19" s="314">
        <v>243298</v>
      </c>
      <c r="J19" s="316">
        <v>210358</v>
      </c>
      <c r="K19" s="312">
        <v>1696792</v>
      </c>
      <c r="L19" s="313">
        <v>60503</v>
      </c>
      <c r="M19" s="314">
        <v>298280</v>
      </c>
      <c r="N19" s="314">
        <v>507158</v>
      </c>
      <c r="O19" s="314">
        <v>497728</v>
      </c>
      <c r="P19" s="314">
        <v>262107</v>
      </c>
      <c r="Q19" s="314">
        <v>58239</v>
      </c>
      <c r="R19" s="314">
        <v>9774</v>
      </c>
      <c r="S19" s="314">
        <v>3003</v>
      </c>
      <c r="T19" s="317">
        <v>722394</v>
      </c>
      <c r="U19" s="318">
        <v>29037</v>
      </c>
      <c r="V19" s="314">
        <v>137672</v>
      </c>
      <c r="W19" s="314">
        <v>221289</v>
      </c>
      <c r="X19" s="314">
        <v>210863</v>
      </c>
      <c r="Y19" s="314">
        <v>97948</v>
      </c>
      <c r="Z19" s="314">
        <v>20015</v>
      </c>
      <c r="AA19" s="314">
        <v>3746</v>
      </c>
      <c r="AB19" s="316">
        <v>1824</v>
      </c>
    </row>
    <row r="20" spans="2:28" ht="13.5" customHeight="1" x14ac:dyDescent="0.3">
      <c r="B20" s="9">
        <v>1981</v>
      </c>
      <c r="C20" s="469">
        <v>1823039</v>
      </c>
      <c r="D20" s="299">
        <v>665770</v>
      </c>
      <c r="E20" s="300">
        <v>603553</v>
      </c>
      <c r="F20" s="301">
        <v>553716</v>
      </c>
      <c r="G20" s="298">
        <v>786346</v>
      </c>
      <c r="H20" s="299">
        <v>285466</v>
      </c>
      <c r="I20" s="300">
        <v>261674</v>
      </c>
      <c r="J20" s="302">
        <v>239206</v>
      </c>
      <c r="K20" s="298">
        <v>1823039</v>
      </c>
      <c r="L20" s="299">
        <v>60480</v>
      </c>
      <c r="M20" s="300">
        <v>329339</v>
      </c>
      <c r="N20" s="300">
        <v>552310</v>
      </c>
      <c r="O20" s="300">
        <v>521515</v>
      </c>
      <c r="P20" s="300">
        <v>278877</v>
      </c>
      <c r="Q20" s="300">
        <v>66949</v>
      </c>
      <c r="R20" s="300">
        <v>10512</v>
      </c>
      <c r="S20" s="300">
        <v>3057</v>
      </c>
      <c r="T20" s="303">
        <v>786346</v>
      </c>
      <c r="U20" s="304">
        <v>29201</v>
      </c>
      <c r="V20" s="300">
        <v>148748</v>
      </c>
      <c r="W20" s="300">
        <v>239665</v>
      </c>
      <c r="X20" s="300">
        <v>225099</v>
      </c>
      <c r="Y20" s="300">
        <v>111826</v>
      </c>
      <c r="Z20" s="300">
        <v>25423</v>
      </c>
      <c r="AA20" s="300">
        <v>4360</v>
      </c>
      <c r="AB20" s="302">
        <v>2024</v>
      </c>
    </row>
    <row r="21" spans="2:28" ht="13.5" customHeight="1" x14ac:dyDescent="0.3">
      <c r="B21" s="8">
        <v>1982</v>
      </c>
      <c r="C21" s="469">
        <v>1922221</v>
      </c>
      <c r="D21" s="299">
        <v>698397</v>
      </c>
      <c r="E21" s="300">
        <v>637876</v>
      </c>
      <c r="F21" s="301">
        <v>585948</v>
      </c>
      <c r="G21" s="298">
        <v>838247</v>
      </c>
      <c r="H21" s="299">
        <v>306158</v>
      </c>
      <c r="I21" s="300">
        <v>276496</v>
      </c>
      <c r="J21" s="302">
        <v>255593</v>
      </c>
      <c r="K21" s="298">
        <v>1922221</v>
      </c>
      <c r="L21" s="299">
        <v>62459</v>
      </c>
      <c r="M21" s="300">
        <v>351970</v>
      </c>
      <c r="N21" s="300">
        <v>592385</v>
      </c>
      <c r="O21" s="300">
        <v>548544</v>
      </c>
      <c r="P21" s="300">
        <v>279051</v>
      </c>
      <c r="Q21" s="300">
        <v>70852</v>
      </c>
      <c r="R21" s="300">
        <v>13088</v>
      </c>
      <c r="S21" s="300">
        <v>3872</v>
      </c>
      <c r="T21" s="303">
        <v>838247</v>
      </c>
      <c r="U21" s="304">
        <v>32452</v>
      </c>
      <c r="V21" s="300">
        <v>161795</v>
      </c>
      <c r="W21" s="300">
        <v>257123</v>
      </c>
      <c r="X21" s="300">
        <v>238193</v>
      </c>
      <c r="Y21" s="300">
        <v>113254</v>
      </c>
      <c r="Z21" s="300">
        <v>27641</v>
      </c>
      <c r="AA21" s="300">
        <v>5318</v>
      </c>
      <c r="AB21" s="302">
        <v>2471</v>
      </c>
    </row>
    <row r="22" spans="2:28" ht="13.5" customHeight="1" x14ac:dyDescent="0.3">
      <c r="B22" s="8">
        <v>1983</v>
      </c>
      <c r="C22" s="469">
        <v>2013046</v>
      </c>
      <c r="D22" s="299">
        <v>719419</v>
      </c>
      <c r="E22" s="300">
        <v>671145</v>
      </c>
      <c r="F22" s="301">
        <v>622482</v>
      </c>
      <c r="G22" s="298">
        <v>897879</v>
      </c>
      <c r="H22" s="299">
        <v>326092</v>
      </c>
      <c r="I22" s="300">
        <v>298808</v>
      </c>
      <c r="J22" s="302">
        <v>272979</v>
      </c>
      <c r="K22" s="298">
        <v>2013046</v>
      </c>
      <c r="L22" s="299">
        <v>59219</v>
      </c>
      <c r="M22" s="300">
        <v>392122</v>
      </c>
      <c r="N22" s="300">
        <v>622168</v>
      </c>
      <c r="O22" s="300">
        <v>579639</v>
      </c>
      <c r="P22" s="300">
        <v>278282</v>
      </c>
      <c r="Q22" s="300">
        <v>66780</v>
      </c>
      <c r="R22" s="300">
        <v>11150</v>
      </c>
      <c r="S22" s="300">
        <v>3686</v>
      </c>
      <c r="T22" s="303">
        <v>897879</v>
      </c>
      <c r="U22" s="304">
        <v>31146</v>
      </c>
      <c r="V22" s="300">
        <v>188720</v>
      </c>
      <c r="W22" s="300">
        <v>276987</v>
      </c>
      <c r="X22" s="300">
        <v>252467</v>
      </c>
      <c r="Y22" s="300">
        <v>114891</v>
      </c>
      <c r="Z22" s="300">
        <v>26338</v>
      </c>
      <c r="AA22" s="300">
        <v>4936</v>
      </c>
      <c r="AB22" s="302">
        <v>2394</v>
      </c>
    </row>
    <row r="23" spans="2:28" ht="13.5" customHeight="1" x14ac:dyDescent="0.3">
      <c r="B23" s="8">
        <v>1984</v>
      </c>
      <c r="C23" s="469">
        <v>2092401</v>
      </c>
      <c r="D23" s="299">
        <v>757762</v>
      </c>
      <c r="E23" s="300">
        <v>685279</v>
      </c>
      <c r="F23" s="301">
        <v>649360</v>
      </c>
      <c r="G23" s="298">
        <v>950078</v>
      </c>
      <c r="H23" s="299">
        <v>344892</v>
      </c>
      <c r="I23" s="300">
        <v>313770</v>
      </c>
      <c r="J23" s="302">
        <v>291416</v>
      </c>
      <c r="K23" s="298">
        <v>2092401</v>
      </c>
      <c r="L23" s="299">
        <v>58561</v>
      </c>
      <c r="M23" s="300">
        <v>404135</v>
      </c>
      <c r="N23" s="300">
        <v>662780</v>
      </c>
      <c r="O23" s="300">
        <v>591637</v>
      </c>
      <c r="P23" s="300">
        <v>293251</v>
      </c>
      <c r="Q23" s="300">
        <v>67677</v>
      </c>
      <c r="R23" s="300">
        <v>10731</v>
      </c>
      <c r="S23" s="300">
        <v>3629</v>
      </c>
      <c r="T23" s="303">
        <v>950078</v>
      </c>
      <c r="U23" s="304">
        <v>31800</v>
      </c>
      <c r="V23" s="300">
        <v>198093</v>
      </c>
      <c r="W23" s="300">
        <v>301573</v>
      </c>
      <c r="X23" s="300">
        <v>262219</v>
      </c>
      <c r="Y23" s="300">
        <v>120931</v>
      </c>
      <c r="Z23" s="300">
        <v>28014</v>
      </c>
      <c r="AA23" s="300">
        <v>4999</v>
      </c>
      <c r="AB23" s="302">
        <v>2449</v>
      </c>
    </row>
    <row r="24" spans="2:28" ht="13.5" customHeight="1" x14ac:dyDescent="0.3">
      <c r="B24" s="8">
        <v>1985</v>
      </c>
      <c r="C24" s="469">
        <v>2152802</v>
      </c>
      <c r="D24" s="299">
        <v>760040</v>
      </c>
      <c r="E24" s="300">
        <v>727084</v>
      </c>
      <c r="F24" s="301">
        <v>665678</v>
      </c>
      <c r="G24" s="298">
        <v>992231</v>
      </c>
      <c r="H24" s="299">
        <v>350448</v>
      </c>
      <c r="I24" s="300">
        <v>334425</v>
      </c>
      <c r="J24" s="302">
        <v>307358</v>
      </c>
      <c r="K24" s="298">
        <v>2152802</v>
      </c>
      <c r="L24" s="299">
        <v>49746</v>
      </c>
      <c r="M24" s="300">
        <v>401810</v>
      </c>
      <c r="N24" s="300">
        <v>695190</v>
      </c>
      <c r="O24" s="300">
        <v>640833</v>
      </c>
      <c r="P24" s="300">
        <v>290218</v>
      </c>
      <c r="Q24" s="300">
        <v>62607</v>
      </c>
      <c r="R24" s="300">
        <v>9417</v>
      </c>
      <c r="S24" s="300">
        <v>2981</v>
      </c>
      <c r="T24" s="303">
        <v>992231</v>
      </c>
      <c r="U24" s="304">
        <v>28135</v>
      </c>
      <c r="V24" s="300">
        <v>203114</v>
      </c>
      <c r="W24" s="300">
        <v>321713</v>
      </c>
      <c r="X24" s="300">
        <v>285500</v>
      </c>
      <c r="Y24" s="300">
        <v>121678</v>
      </c>
      <c r="Z24" s="300">
        <v>25842</v>
      </c>
      <c r="AA24" s="300">
        <v>4232</v>
      </c>
      <c r="AB24" s="302">
        <v>2017</v>
      </c>
    </row>
    <row r="25" spans="2:28" ht="13.5" customHeight="1" x14ac:dyDescent="0.3">
      <c r="B25" s="8">
        <v>1986</v>
      </c>
      <c r="C25" s="469">
        <v>2262397</v>
      </c>
      <c r="D25" s="299">
        <v>796254</v>
      </c>
      <c r="E25" s="300">
        <v>745347</v>
      </c>
      <c r="F25" s="319">
        <v>720796</v>
      </c>
      <c r="G25" s="320">
        <v>1073320</v>
      </c>
      <c r="H25" s="321">
        <v>376018</v>
      </c>
      <c r="I25" s="322">
        <v>355207</v>
      </c>
      <c r="J25" s="323">
        <v>342095</v>
      </c>
      <c r="K25" s="320">
        <v>2262397</v>
      </c>
      <c r="L25" s="321">
        <v>37285</v>
      </c>
      <c r="M25" s="322">
        <v>404657</v>
      </c>
      <c r="N25" s="322">
        <v>712385</v>
      </c>
      <c r="O25" s="300">
        <v>686429</v>
      </c>
      <c r="P25" s="300">
        <v>330071</v>
      </c>
      <c r="Q25" s="300">
        <v>72404</v>
      </c>
      <c r="R25" s="300">
        <v>13087</v>
      </c>
      <c r="S25" s="300">
        <v>6079</v>
      </c>
      <c r="T25" s="303">
        <v>1073320</v>
      </c>
      <c r="U25" s="304">
        <v>21482</v>
      </c>
      <c r="V25" s="300">
        <v>207622</v>
      </c>
      <c r="W25" s="300">
        <v>335216</v>
      </c>
      <c r="X25" s="300">
        <v>322149</v>
      </c>
      <c r="Y25" s="300">
        <v>143183</v>
      </c>
      <c r="Z25" s="300">
        <v>32290</v>
      </c>
      <c r="AA25" s="300">
        <v>7203</v>
      </c>
      <c r="AB25" s="302">
        <v>4175</v>
      </c>
    </row>
    <row r="26" spans="2:28" ht="13.5" customHeight="1" x14ac:dyDescent="0.3">
      <c r="B26" s="8">
        <v>1987</v>
      </c>
      <c r="C26" s="469">
        <v>2237624</v>
      </c>
      <c r="D26" s="299">
        <v>809795</v>
      </c>
      <c r="E26" s="300">
        <v>734317</v>
      </c>
      <c r="F26" s="319">
        <v>693512</v>
      </c>
      <c r="G26" s="320">
        <v>1025019</v>
      </c>
      <c r="H26" s="321">
        <v>368946</v>
      </c>
      <c r="I26" s="322">
        <v>336762</v>
      </c>
      <c r="J26" s="323">
        <v>319311</v>
      </c>
      <c r="K26" s="320">
        <v>2237624</v>
      </c>
      <c r="L26" s="321">
        <v>35767</v>
      </c>
      <c r="M26" s="322">
        <v>421877</v>
      </c>
      <c r="N26" s="322">
        <v>727427</v>
      </c>
      <c r="O26" s="300">
        <v>668679</v>
      </c>
      <c r="P26" s="300">
        <v>318590</v>
      </c>
      <c r="Q26" s="300">
        <v>59268</v>
      </c>
      <c r="R26" s="300">
        <v>5293</v>
      </c>
      <c r="S26" s="300">
        <v>723</v>
      </c>
      <c r="T26" s="303">
        <v>1025019</v>
      </c>
      <c r="U26" s="304">
        <v>20373</v>
      </c>
      <c r="V26" s="300">
        <v>212163</v>
      </c>
      <c r="W26" s="300">
        <v>336867</v>
      </c>
      <c r="X26" s="300">
        <v>303992</v>
      </c>
      <c r="Y26" s="300">
        <v>128405</v>
      </c>
      <c r="Z26" s="300">
        <v>21749</v>
      </c>
      <c r="AA26" s="300">
        <v>1336</v>
      </c>
      <c r="AB26" s="302">
        <v>134</v>
      </c>
    </row>
    <row r="27" spans="2:28" ht="13.5" customHeight="1" x14ac:dyDescent="0.3">
      <c r="B27" s="8">
        <v>1988</v>
      </c>
      <c r="C27" s="469">
        <v>2300582</v>
      </c>
      <c r="D27" s="299">
        <v>800599</v>
      </c>
      <c r="E27" s="300">
        <v>783890</v>
      </c>
      <c r="F27" s="319">
        <v>716093</v>
      </c>
      <c r="G27" s="320">
        <v>1061181</v>
      </c>
      <c r="H27" s="321">
        <v>368850</v>
      </c>
      <c r="I27" s="322">
        <v>361278</v>
      </c>
      <c r="J27" s="323">
        <v>331053</v>
      </c>
      <c r="K27" s="320">
        <v>2300582</v>
      </c>
      <c r="L27" s="321">
        <v>30093</v>
      </c>
      <c r="M27" s="322">
        <v>405482</v>
      </c>
      <c r="N27" s="322">
        <v>739131</v>
      </c>
      <c r="O27" s="300">
        <v>714542</v>
      </c>
      <c r="P27" s="300">
        <v>342523</v>
      </c>
      <c r="Q27" s="300">
        <v>61400</v>
      </c>
      <c r="R27" s="300">
        <v>6767</v>
      </c>
      <c r="S27" s="300">
        <v>644</v>
      </c>
      <c r="T27" s="303">
        <v>1061181</v>
      </c>
      <c r="U27" s="304">
        <v>16705</v>
      </c>
      <c r="V27" s="300">
        <v>207294</v>
      </c>
      <c r="W27" s="300">
        <v>346309</v>
      </c>
      <c r="X27" s="300">
        <v>328602</v>
      </c>
      <c r="Y27" s="300">
        <v>138319</v>
      </c>
      <c r="Z27" s="300">
        <v>22074</v>
      </c>
      <c r="AA27" s="300">
        <v>1751</v>
      </c>
      <c r="AB27" s="302">
        <v>127</v>
      </c>
    </row>
    <row r="28" spans="2:28" ht="13.5" customHeight="1" thickBot="1" x14ac:dyDescent="0.35">
      <c r="B28" s="12">
        <v>1989</v>
      </c>
      <c r="C28" s="472">
        <v>2326062</v>
      </c>
      <c r="D28" s="324">
        <v>782505</v>
      </c>
      <c r="E28" s="325">
        <v>775986</v>
      </c>
      <c r="F28" s="326">
        <v>767571</v>
      </c>
      <c r="G28" s="327">
        <v>1083103</v>
      </c>
      <c r="H28" s="328">
        <v>363399</v>
      </c>
      <c r="I28" s="329">
        <v>362749</v>
      </c>
      <c r="J28" s="330">
        <v>356955</v>
      </c>
      <c r="K28" s="327">
        <v>2326062</v>
      </c>
      <c r="L28" s="328">
        <v>23716</v>
      </c>
      <c r="M28" s="329">
        <v>413339</v>
      </c>
      <c r="N28" s="329">
        <v>741112</v>
      </c>
      <c r="O28" s="325">
        <v>736548</v>
      </c>
      <c r="P28" s="325">
        <v>349096</v>
      </c>
      <c r="Q28" s="325">
        <v>56733</v>
      </c>
      <c r="R28" s="325">
        <v>4983</v>
      </c>
      <c r="S28" s="325">
        <v>535</v>
      </c>
      <c r="T28" s="331">
        <v>1083103</v>
      </c>
      <c r="U28" s="332">
        <v>12192</v>
      </c>
      <c r="V28" s="325">
        <v>209547</v>
      </c>
      <c r="W28" s="325">
        <v>350978</v>
      </c>
      <c r="X28" s="325">
        <v>342920</v>
      </c>
      <c r="Y28" s="325">
        <v>142496</v>
      </c>
      <c r="Z28" s="325">
        <v>22867</v>
      </c>
      <c r="AA28" s="325">
        <v>1927</v>
      </c>
      <c r="AB28" s="372">
        <v>176</v>
      </c>
    </row>
    <row r="29" spans="2:28" ht="13.5" customHeight="1" x14ac:dyDescent="0.3">
      <c r="B29" s="9">
        <v>1990</v>
      </c>
      <c r="C29" s="468">
        <v>2283806</v>
      </c>
      <c r="D29" s="292">
        <v>763730</v>
      </c>
      <c r="E29" s="293">
        <v>759696</v>
      </c>
      <c r="F29" s="333">
        <v>760380</v>
      </c>
      <c r="G29" s="334">
        <v>1073179</v>
      </c>
      <c r="H29" s="335">
        <v>357345</v>
      </c>
      <c r="I29" s="336">
        <v>357739</v>
      </c>
      <c r="J29" s="337">
        <v>358095</v>
      </c>
      <c r="K29" s="334">
        <v>2283806</v>
      </c>
      <c r="L29" s="335">
        <v>31175</v>
      </c>
      <c r="M29" s="336">
        <v>602591</v>
      </c>
      <c r="N29" s="336">
        <v>732510</v>
      </c>
      <c r="O29" s="293">
        <v>724291</v>
      </c>
      <c r="P29" s="293">
        <v>160656</v>
      </c>
      <c r="Q29" s="293">
        <v>29624</v>
      </c>
      <c r="R29" s="293">
        <v>2597</v>
      </c>
      <c r="S29" s="293">
        <v>362</v>
      </c>
      <c r="T29" s="296">
        <v>1073179</v>
      </c>
      <c r="U29" s="297">
        <v>15510</v>
      </c>
      <c r="V29" s="293">
        <v>282792</v>
      </c>
      <c r="W29" s="293">
        <v>347920</v>
      </c>
      <c r="X29" s="293">
        <v>340029</v>
      </c>
      <c r="Y29" s="293">
        <v>73508</v>
      </c>
      <c r="Z29" s="293">
        <v>12370</v>
      </c>
      <c r="AA29" s="293">
        <v>910</v>
      </c>
      <c r="AB29" s="295">
        <v>140</v>
      </c>
    </row>
    <row r="30" spans="2:28" ht="13.5" customHeight="1" x14ac:dyDescent="0.3">
      <c r="B30" s="9">
        <v>1991</v>
      </c>
      <c r="C30" s="469">
        <v>2210912</v>
      </c>
      <c r="D30" s="299">
        <v>727927</v>
      </c>
      <c r="E30" s="300">
        <v>739677</v>
      </c>
      <c r="F30" s="319">
        <v>743308</v>
      </c>
      <c r="G30" s="320">
        <v>1046341</v>
      </c>
      <c r="H30" s="321">
        <v>343230</v>
      </c>
      <c r="I30" s="322">
        <v>350568</v>
      </c>
      <c r="J30" s="323">
        <v>352543</v>
      </c>
      <c r="K30" s="320">
        <v>2210912</v>
      </c>
      <c r="L30" s="321">
        <v>33631</v>
      </c>
      <c r="M30" s="322">
        <v>533605</v>
      </c>
      <c r="N30" s="322">
        <v>721413</v>
      </c>
      <c r="O30" s="300">
        <v>697236</v>
      </c>
      <c r="P30" s="300">
        <v>198512</v>
      </c>
      <c r="Q30" s="300">
        <v>24421</v>
      </c>
      <c r="R30" s="300">
        <v>1855</v>
      </c>
      <c r="S30" s="300">
        <v>239</v>
      </c>
      <c r="T30" s="303">
        <v>1046341</v>
      </c>
      <c r="U30" s="304">
        <v>17626</v>
      </c>
      <c r="V30" s="300">
        <v>258333</v>
      </c>
      <c r="W30" s="300">
        <v>343252</v>
      </c>
      <c r="X30" s="300">
        <v>330234</v>
      </c>
      <c r="Y30" s="300">
        <v>86597</v>
      </c>
      <c r="Z30" s="300">
        <v>9637</v>
      </c>
      <c r="AA30" s="300">
        <v>608</v>
      </c>
      <c r="AB30" s="302">
        <v>54</v>
      </c>
    </row>
    <row r="31" spans="2:28" ht="13.5" customHeight="1" x14ac:dyDescent="0.3">
      <c r="B31" s="8">
        <v>1992</v>
      </c>
      <c r="C31" s="469">
        <v>2125573</v>
      </c>
      <c r="D31" s="299">
        <v>690723</v>
      </c>
      <c r="E31" s="300">
        <v>707812</v>
      </c>
      <c r="F31" s="319">
        <v>727038</v>
      </c>
      <c r="G31" s="320">
        <v>1012405</v>
      </c>
      <c r="H31" s="321">
        <v>327262</v>
      </c>
      <c r="I31" s="322">
        <v>337978</v>
      </c>
      <c r="J31" s="323">
        <v>347165</v>
      </c>
      <c r="K31" s="320">
        <v>2125573</v>
      </c>
      <c r="L31" s="321">
        <v>22514</v>
      </c>
      <c r="M31" s="322">
        <v>466322</v>
      </c>
      <c r="N31" s="322">
        <v>692122</v>
      </c>
      <c r="O31" s="300">
        <v>685793</v>
      </c>
      <c r="P31" s="322">
        <v>228166</v>
      </c>
      <c r="Q31" s="322">
        <v>28423</v>
      </c>
      <c r="R31" s="322">
        <v>1973</v>
      </c>
      <c r="S31" s="322">
        <v>260</v>
      </c>
      <c r="T31" s="338">
        <v>1012405</v>
      </c>
      <c r="U31" s="339">
        <v>11341</v>
      </c>
      <c r="V31" s="322">
        <v>230671</v>
      </c>
      <c r="W31" s="322">
        <v>328924</v>
      </c>
      <c r="X31" s="322">
        <v>329906</v>
      </c>
      <c r="Y31" s="322">
        <v>100307</v>
      </c>
      <c r="Z31" s="322">
        <v>10608</v>
      </c>
      <c r="AA31" s="322">
        <v>587</v>
      </c>
      <c r="AB31" s="302">
        <v>61</v>
      </c>
    </row>
    <row r="32" spans="2:28" ht="13.5" customHeight="1" x14ac:dyDescent="0.3">
      <c r="B32" s="8">
        <v>1993</v>
      </c>
      <c r="C32" s="469">
        <v>2069210</v>
      </c>
      <c r="D32" s="299">
        <v>708608</v>
      </c>
      <c r="E32" s="300">
        <v>668144</v>
      </c>
      <c r="F32" s="319">
        <v>692458</v>
      </c>
      <c r="G32" s="320">
        <v>990729</v>
      </c>
      <c r="H32" s="321">
        <v>338562</v>
      </c>
      <c r="I32" s="322">
        <v>319842</v>
      </c>
      <c r="J32" s="323">
        <v>332325</v>
      </c>
      <c r="K32" s="320">
        <v>2069210</v>
      </c>
      <c r="L32" s="321">
        <v>14697</v>
      </c>
      <c r="M32" s="322">
        <v>480096</v>
      </c>
      <c r="N32" s="322">
        <v>684865</v>
      </c>
      <c r="O32" s="300">
        <v>658314</v>
      </c>
      <c r="P32" s="322">
        <v>206443</v>
      </c>
      <c r="Q32" s="322">
        <v>23115</v>
      </c>
      <c r="R32" s="322">
        <v>1504</v>
      </c>
      <c r="S32" s="322">
        <v>176</v>
      </c>
      <c r="T32" s="338">
        <v>990729</v>
      </c>
      <c r="U32" s="339">
        <v>7334</v>
      </c>
      <c r="V32" s="322">
        <v>236044</v>
      </c>
      <c r="W32" s="322">
        <v>330057</v>
      </c>
      <c r="X32" s="322">
        <v>315213</v>
      </c>
      <c r="Y32" s="322">
        <v>92719</v>
      </c>
      <c r="Z32" s="322">
        <v>8904</v>
      </c>
      <c r="AA32" s="322">
        <v>414</v>
      </c>
      <c r="AB32" s="302">
        <v>44</v>
      </c>
    </row>
    <row r="33" spans="2:28" ht="13.5" customHeight="1" x14ac:dyDescent="0.3">
      <c r="B33" s="8">
        <v>1994</v>
      </c>
      <c r="C33" s="469">
        <v>2060825</v>
      </c>
      <c r="D33" s="299">
        <v>715913</v>
      </c>
      <c r="E33" s="300">
        <v>689595</v>
      </c>
      <c r="F33" s="319">
        <v>655317</v>
      </c>
      <c r="G33" s="320">
        <v>989380</v>
      </c>
      <c r="H33" s="321">
        <v>342195</v>
      </c>
      <c r="I33" s="322">
        <v>332205</v>
      </c>
      <c r="J33" s="323">
        <v>314980</v>
      </c>
      <c r="K33" s="320">
        <v>2060825</v>
      </c>
      <c r="L33" s="321">
        <v>13533</v>
      </c>
      <c r="M33" s="322">
        <v>511374</v>
      </c>
      <c r="N33" s="322">
        <v>691928</v>
      </c>
      <c r="O33" s="300">
        <v>649738</v>
      </c>
      <c r="P33" s="322">
        <v>173582</v>
      </c>
      <c r="Q33" s="322">
        <v>19580</v>
      </c>
      <c r="R33" s="322">
        <v>974</v>
      </c>
      <c r="S33" s="322">
        <v>116</v>
      </c>
      <c r="T33" s="338">
        <v>989380</v>
      </c>
      <c r="U33" s="339">
        <v>6587</v>
      </c>
      <c r="V33" s="322">
        <v>250476</v>
      </c>
      <c r="W33" s="322">
        <v>334734</v>
      </c>
      <c r="X33" s="322">
        <v>311711</v>
      </c>
      <c r="Y33" s="322">
        <v>77038</v>
      </c>
      <c r="Z33" s="322">
        <v>8526</v>
      </c>
      <c r="AA33" s="322">
        <v>281</v>
      </c>
      <c r="AB33" s="302">
        <v>27</v>
      </c>
    </row>
    <row r="34" spans="2:28" ht="13.5" customHeight="1" x14ac:dyDescent="0.3">
      <c r="B34" s="8">
        <v>1995</v>
      </c>
      <c r="C34" s="469">
        <v>2157880</v>
      </c>
      <c r="D34" s="299">
        <v>788714</v>
      </c>
      <c r="E34" s="300">
        <v>694100</v>
      </c>
      <c r="F34" s="319">
        <v>675066</v>
      </c>
      <c r="G34" s="320">
        <v>1038596</v>
      </c>
      <c r="H34" s="321">
        <v>377745</v>
      </c>
      <c r="I34" s="322">
        <v>334267</v>
      </c>
      <c r="J34" s="323">
        <v>326584</v>
      </c>
      <c r="K34" s="320">
        <v>2157880</v>
      </c>
      <c r="L34" s="321">
        <v>10782</v>
      </c>
      <c r="M34" s="322">
        <v>574855</v>
      </c>
      <c r="N34" s="322">
        <v>693504</v>
      </c>
      <c r="O34" s="300">
        <v>678503</v>
      </c>
      <c r="P34" s="322">
        <v>178213</v>
      </c>
      <c r="Q34" s="322">
        <v>20912</v>
      </c>
      <c r="R34" s="322">
        <v>985</v>
      </c>
      <c r="S34" s="322">
        <v>126</v>
      </c>
      <c r="T34" s="338">
        <v>1038596</v>
      </c>
      <c r="U34" s="339">
        <v>5687</v>
      </c>
      <c r="V34" s="322">
        <v>276181</v>
      </c>
      <c r="W34" s="322">
        <v>331646</v>
      </c>
      <c r="X34" s="322">
        <v>329095</v>
      </c>
      <c r="Y34" s="322">
        <v>85259</v>
      </c>
      <c r="Z34" s="322">
        <v>10375</v>
      </c>
      <c r="AA34" s="322">
        <v>337</v>
      </c>
      <c r="AB34" s="302">
        <v>16</v>
      </c>
    </row>
    <row r="35" spans="2:28" ht="13.5" customHeight="1" x14ac:dyDescent="0.3">
      <c r="B35" s="8">
        <v>1996</v>
      </c>
      <c r="C35" s="469">
        <v>2243307</v>
      </c>
      <c r="D35" s="299">
        <v>804926</v>
      </c>
      <c r="E35" s="300">
        <v>761917</v>
      </c>
      <c r="F35" s="319">
        <v>676464</v>
      </c>
      <c r="G35" s="320">
        <v>1081507</v>
      </c>
      <c r="H35" s="321">
        <v>386967</v>
      </c>
      <c r="I35" s="322">
        <v>367497</v>
      </c>
      <c r="J35" s="323">
        <v>327043</v>
      </c>
      <c r="K35" s="320">
        <v>2243307</v>
      </c>
      <c r="L35" s="321">
        <v>12260</v>
      </c>
      <c r="M35" s="322">
        <v>592280</v>
      </c>
      <c r="N35" s="322">
        <v>767896</v>
      </c>
      <c r="O35" s="300">
        <v>682642</v>
      </c>
      <c r="P35" s="322">
        <v>169893</v>
      </c>
      <c r="Q35" s="322">
        <v>17471</v>
      </c>
      <c r="R35" s="322">
        <v>766</v>
      </c>
      <c r="S35" s="322">
        <v>99</v>
      </c>
      <c r="T35" s="338">
        <v>1081507</v>
      </c>
      <c r="U35" s="339">
        <v>6126</v>
      </c>
      <c r="V35" s="322">
        <v>288204</v>
      </c>
      <c r="W35" s="322">
        <v>370094</v>
      </c>
      <c r="X35" s="322">
        <v>327835</v>
      </c>
      <c r="Y35" s="322">
        <v>80302</v>
      </c>
      <c r="Z35" s="322">
        <v>8603</v>
      </c>
      <c r="AA35" s="322">
        <v>320</v>
      </c>
      <c r="AB35" s="302">
        <v>23</v>
      </c>
    </row>
    <row r="36" spans="2:28" ht="13.5" customHeight="1" x14ac:dyDescent="0.3">
      <c r="B36" s="8">
        <v>1997</v>
      </c>
      <c r="C36" s="469">
        <v>2336725</v>
      </c>
      <c r="D36" s="299">
        <v>816464</v>
      </c>
      <c r="E36" s="300">
        <v>776605</v>
      </c>
      <c r="F36" s="319">
        <v>743656</v>
      </c>
      <c r="G36" s="320">
        <v>1128098</v>
      </c>
      <c r="H36" s="321">
        <v>393228</v>
      </c>
      <c r="I36" s="322">
        <v>375195</v>
      </c>
      <c r="J36" s="323">
        <v>359675</v>
      </c>
      <c r="K36" s="320">
        <v>2336725</v>
      </c>
      <c r="L36" s="321">
        <v>14220</v>
      </c>
      <c r="M36" s="322">
        <v>614823</v>
      </c>
      <c r="N36" s="322">
        <v>775601</v>
      </c>
      <c r="O36" s="300">
        <v>746935</v>
      </c>
      <c r="P36" s="322">
        <v>165956</v>
      </c>
      <c r="Q36" s="322">
        <v>18535</v>
      </c>
      <c r="R36" s="322">
        <v>555</v>
      </c>
      <c r="S36" s="322">
        <v>100</v>
      </c>
      <c r="T36" s="338">
        <v>1128098</v>
      </c>
      <c r="U36" s="339">
        <v>7334</v>
      </c>
      <c r="V36" s="322">
        <v>301172</v>
      </c>
      <c r="W36" s="322">
        <v>373873</v>
      </c>
      <c r="X36" s="322">
        <v>360860</v>
      </c>
      <c r="Y36" s="322">
        <v>75171</v>
      </c>
      <c r="Z36" s="322">
        <v>9479</v>
      </c>
      <c r="AA36" s="322">
        <v>196</v>
      </c>
      <c r="AB36" s="302">
        <v>13</v>
      </c>
    </row>
    <row r="37" spans="2:28" ht="13.5" customHeight="1" x14ac:dyDescent="0.3">
      <c r="B37" s="8">
        <v>1998</v>
      </c>
      <c r="C37" s="469">
        <v>2326880</v>
      </c>
      <c r="D37" s="299">
        <v>781933</v>
      </c>
      <c r="E37" s="300">
        <v>788001</v>
      </c>
      <c r="F37" s="319">
        <v>756946</v>
      </c>
      <c r="G37" s="320">
        <v>1123119</v>
      </c>
      <c r="H37" s="321">
        <v>375244</v>
      </c>
      <c r="I37" s="322">
        <v>380909</v>
      </c>
      <c r="J37" s="323">
        <v>366966</v>
      </c>
      <c r="K37" s="320">
        <v>2326880</v>
      </c>
      <c r="L37" s="321">
        <v>16703</v>
      </c>
      <c r="M37" s="322">
        <v>663792</v>
      </c>
      <c r="N37" s="322">
        <v>777350</v>
      </c>
      <c r="O37" s="300">
        <v>740477</v>
      </c>
      <c r="P37" s="322">
        <v>116656</v>
      </c>
      <c r="Q37" s="322">
        <v>11408</v>
      </c>
      <c r="R37" s="322">
        <v>413</v>
      </c>
      <c r="S37" s="322">
        <v>81</v>
      </c>
      <c r="T37" s="338">
        <v>1123119</v>
      </c>
      <c r="U37" s="339">
        <v>8928</v>
      </c>
      <c r="V37" s="322">
        <v>319665</v>
      </c>
      <c r="W37" s="322">
        <v>377923</v>
      </c>
      <c r="X37" s="322">
        <v>357935</v>
      </c>
      <c r="Y37" s="322">
        <v>53396</v>
      </c>
      <c r="Z37" s="322">
        <v>5106</v>
      </c>
      <c r="AA37" s="322">
        <v>152</v>
      </c>
      <c r="AB37" s="302">
        <v>14</v>
      </c>
    </row>
    <row r="38" spans="2:28" ht="13.5" customHeight="1" thickBot="1" x14ac:dyDescent="0.35">
      <c r="B38" s="12">
        <v>1999</v>
      </c>
      <c r="C38" s="470">
        <v>2251140</v>
      </c>
      <c r="D38" s="306">
        <v>716710</v>
      </c>
      <c r="E38" s="307">
        <v>761308</v>
      </c>
      <c r="F38" s="340">
        <v>773122</v>
      </c>
      <c r="G38" s="341">
        <v>1081623</v>
      </c>
      <c r="H38" s="342">
        <v>342772</v>
      </c>
      <c r="I38" s="343">
        <v>365866</v>
      </c>
      <c r="J38" s="344">
        <v>372985</v>
      </c>
      <c r="K38" s="341">
        <v>2251140</v>
      </c>
      <c r="L38" s="342">
        <v>12321</v>
      </c>
      <c r="M38" s="343">
        <v>619720</v>
      </c>
      <c r="N38" s="343">
        <v>744373</v>
      </c>
      <c r="O38" s="307">
        <v>758885</v>
      </c>
      <c r="P38" s="343">
        <v>98111</v>
      </c>
      <c r="Q38" s="343">
        <v>15898</v>
      </c>
      <c r="R38" s="343">
        <v>1169</v>
      </c>
      <c r="S38" s="343">
        <v>663</v>
      </c>
      <c r="T38" s="345">
        <v>1081623</v>
      </c>
      <c r="U38" s="346">
        <v>5929</v>
      </c>
      <c r="V38" s="343">
        <v>298204</v>
      </c>
      <c r="W38" s="343">
        <v>358522</v>
      </c>
      <c r="X38" s="343">
        <v>366025</v>
      </c>
      <c r="Y38" s="343">
        <v>45120</v>
      </c>
      <c r="Z38" s="343">
        <v>7027</v>
      </c>
      <c r="AA38" s="343">
        <v>502</v>
      </c>
      <c r="AB38" s="309">
        <v>294</v>
      </c>
    </row>
    <row r="39" spans="2:28" ht="13.5" customHeight="1" x14ac:dyDescent="0.3">
      <c r="B39" s="16">
        <v>2000</v>
      </c>
      <c r="C39" s="468">
        <v>2071468</v>
      </c>
      <c r="D39" s="292">
        <v>632822</v>
      </c>
      <c r="E39" s="293">
        <v>695156</v>
      </c>
      <c r="F39" s="333">
        <v>743490</v>
      </c>
      <c r="G39" s="334">
        <v>993328</v>
      </c>
      <c r="H39" s="335">
        <v>301050</v>
      </c>
      <c r="I39" s="336">
        <v>334012</v>
      </c>
      <c r="J39" s="337">
        <v>358266</v>
      </c>
      <c r="K39" s="334">
        <v>2071468</v>
      </c>
      <c r="L39" s="335">
        <v>13035</v>
      </c>
      <c r="M39" s="336">
        <v>536883</v>
      </c>
      <c r="N39" s="336">
        <v>681537</v>
      </c>
      <c r="O39" s="293">
        <v>718950</v>
      </c>
      <c r="P39" s="336">
        <v>106340</v>
      </c>
      <c r="Q39" s="336">
        <v>14144</v>
      </c>
      <c r="R39" s="336">
        <v>489</v>
      </c>
      <c r="S39" s="336">
        <v>90</v>
      </c>
      <c r="T39" s="347">
        <v>993328</v>
      </c>
      <c r="U39" s="348">
        <v>6975</v>
      </c>
      <c r="V39" s="336">
        <v>256940</v>
      </c>
      <c r="W39" s="336">
        <v>327086</v>
      </c>
      <c r="X39" s="336">
        <v>345619</v>
      </c>
      <c r="Y39" s="336">
        <v>49844</v>
      </c>
      <c r="Z39" s="336">
        <v>6689</v>
      </c>
      <c r="AA39" s="336">
        <v>156</v>
      </c>
      <c r="AB39" s="295">
        <v>19</v>
      </c>
    </row>
    <row r="40" spans="2:28" ht="13.5" customHeight="1" x14ac:dyDescent="0.3">
      <c r="B40" s="9">
        <v>2001</v>
      </c>
      <c r="C40" s="469">
        <v>1911173</v>
      </c>
      <c r="D40" s="299">
        <v>624661</v>
      </c>
      <c r="E40" s="300">
        <v>609831</v>
      </c>
      <c r="F40" s="319">
        <v>676681</v>
      </c>
      <c r="G40" s="320">
        <v>914906</v>
      </c>
      <c r="H40" s="321">
        <v>296831</v>
      </c>
      <c r="I40" s="322">
        <v>292097</v>
      </c>
      <c r="J40" s="323">
        <v>325978</v>
      </c>
      <c r="K40" s="320">
        <v>1911173</v>
      </c>
      <c r="L40" s="321">
        <v>10322</v>
      </c>
      <c r="M40" s="322">
        <v>550742</v>
      </c>
      <c r="N40" s="322">
        <v>604240</v>
      </c>
      <c r="O40" s="300">
        <v>655205</v>
      </c>
      <c r="P40" s="322">
        <v>79039</v>
      </c>
      <c r="Q40" s="322">
        <v>11082</v>
      </c>
      <c r="R40" s="322">
        <v>457</v>
      </c>
      <c r="S40" s="322">
        <v>86</v>
      </c>
      <c r="T40" s="338">
        <v>914906</v>
      </c>
      <c r="U40" s="339">
        <v>5816</v>
      </c>
      <c r="V40" s="322">
        <v>264924</v>
      </c>
      <c r="W40" s="322">
        <v>287916</v>
      </c>
      <c r="X40" s="322">
        <v>315082</v>
      </c>
      <c r="Y40" s="322">
        <v>35809</v>
      </c>
      <c r="Z40" s="322">
        <v>5133</v>
      </c>
      <c r="AA40" s="322">
        <v>202</v>
      </c>
      <c r="AB40" s="302">
        <v>24</v>
      </c>
    </row>
    <row r="41" spans="2:28" ht="13.5" customHeight="1" x14ac:dyDescent="0.3">
      <c r="B41" s="8">
        <v>2002</v>
      </c>
      <c r="C41" s="469">
        <v>1795509</v>
      </c>
      <c r="D41" s="299">
        <v>598958</v>
      </c>
      <c r="E41" s="300">
        <v>602908</v>
      </c>
      <c r="F41" s="319">
        <v>593643</v>
      </c>
      <c r="G41" s="320">
        <v>856044</v>
      </c>
      <c r="H41" s="321">
        <v>284342</v>
      </c>
      <c r="I41" s="322">
        <v>287508</v>
      </c>
      <c r="J41" s="323">
        <v>284194</v>
      </c>
      <c r="K41" s="320">
        <v>1795509</v>
      </c>
      <c r="L41" s="321">
        <v>7932</v>
      </c>
      <c r="M41" s="322">
        <v>517045</v>
      </c>
      <c r="N41" s="322">
        <v>589730</v>
      </c>
      <c r="O41" s="300">
        <v>585235</v>
      </c>
      <c r="P41" s="322">
        <v>81681</v>
      </c>
      <c r="Q41" s="322">
        <v>13299</v>
      </c>
      <c r="R41" s="322">
        <v>461</v>
      </c>
      <c r="S41" s="322">
        <v>126</v>
      </c>
      <c r="T41" s="338">
        <v>856044</v>
      </c>
      <c r="U41" s="339">
        <v>4069</v>
      </c>
      <c r="V41" s="322">
        <v>246913</v>
      </c>
      <c r="W41" s="322">
        <v>280597</v>
      </c>
      <c r="X41" s="322">
        <v>280498</v>
      </c>
      <c r="Y41" s="322">
        <v>37885</v>
      </c>
      <c r="Z41" s="322">
        <v>5884</v>
      </c>
      <c r="AA41" s="322">
        <v>155</v>
      </c>
      <c r="AB41" s="302">
        <v>43</v>
      </c>
    </row>
    <row r="42" spans="2:28" ht="13.5" customHeight="1" x14ac:dyDescent="0.3">
      <c r="B42" s="8">
        <v>2003</v>
      </c>
      <c r="C42" s="469">
        <v>1766529</v>
      </c>
      <c r="D42" s="299">
        <v>594410</v>
      </c>
      <c r="E42" s="300">
        <v>581136</v>
      </c>
      <c r="F42" s="319">
        <v>590983</v>
      </c>
      <c r="G42" s="320">
        <v>840698</v>
      </c>
      <c r="H42" s="321">
        <v>282015</v>
      </c>
      <c r="I42" s="322">
        <v>277015</v>
      </c>
      <c r="J42" s="323">
        <v>281668</v>
      </c>
      <c r="K42" s="320">
        <v>1766529</v>
      </c>
      <c r="L42" s="321">
        <v>6933</v>
      </c>
      <c r="M42" s="322">
        <v>523908</v>
      </c>
      <c r="N42" s="322">
        <v>569984</v>
      </c>
      <c r="O42" s="300">
        <v>578454</v>
      </c>
      <c r="P42" s="300">
        <v>71406</v>
      </c>
      <c r="Q42" s="300">
        <v>15314</v>
      </c>
      <c r="R42" s="300">
        <v>364</v>
      </c>
      <c r="S42" s="300">
        <v>166</v>
      </c>
      <c r="T42" s="303">
        <v>840698</v>
      </c>
      <c r="U42" s="304">
        <v>3380</v>
      </c>
      <c r="V42" s="300">
        <v>248768</v>
      </c>
      <c r="W42" s="300">
        <v>271249</v>
      </c>
      <c r="X42" s="300">
        <v>276015</v>
      </c>
      <c r="Y42" s="300">
        <v>34089</v>
      </c>
      <c r="Z42" s="300">
        <v>7017</v>
      </c>
      <c r="AA42" s="300">
        <v>133</v>
      </c>
      <c r="AB42" s="302">
        <v>47</v>
      </c>
    </row>
    <row r="43" spans="2:28" ht="13.5" customHeight="1" x14ac:dyDescent="0.3">
      <c r="B43" s="8">
        <v>2004</v>
      </c>
      <c r="C43" s="473">
        <v>1746560</v>
      </c>
      <c r="D43" s="350">
        <v>596642</v>
      </c>
      <c r="E43" s="351">
        <v>579149</v>
      </c>
      <c r="F43" s="352">
        <v>570769</v>
      </c>
      <c r="G43" s="353">
        <v>827982</v>
      </c>
      <c r="H43" s="354">
        <v>280219</v>
      </c>
      <c r="I43" s="355">
        <v>275691</v>
      </c>
      <c r="J43" s="356">
        <v>272072</v>
      </c>
      <c r="K43" s="320">
        <v>1746560</v>
      </c>
      <c r="L43" s="357">
        <v>8676</v>
      </c>
      <c r="M43" s="358">
        <v>513376</v>
      </c>
      <c r="N43" s="358">
        <v>576240</v>
      </c>
      <c r="O43" s="359">
        <v>564552</v>
      </c>
      <c r="P43" s="359">
        <v>75263</v>
      </c>
      <c r="Q43" s="359">
        <v>7919</v>
      </c>
      <c r="R43" s="359">
        <v>399</v>
      </c>
      <c r="S43" s="359">
        <v>135</v>
      </c>
      <c r="T43" s="303">
        <v>827982</v>
      </c>
      <c r="U43" s="360">
        <v>4419</v>
      </c>
      <c r="V43" s="359">
        <v>241937</v>
      </c>
      <c r="W43" s="359">
        <v>274642</v>
      </c>
      <c r="X43" s="359">
        <v>268640</v>
      </c>
      <c r="Y43" s="359">
        <v>34650</v>
      </c>
      <c r="Z43" s="359">
        <v>3534</v>
      </c>
      <c r="AA43" s="359">
        <v>126</v>
      </c>
      <c r="AB43" s="373">
        <v>34</v>
      </c>
    </row>
    <row r="44" spans="2:28" ht="13.5" customHeight="1" x14ac:dyDescent="0.3">
      <c r="B44" s="8">
        <v>2005</v>
      </c>
      <c r="C44" s="473">
        <v>1762896</v>
      </c>
      <c r="D44" s="350">
        <v>610871</v>
      </c>
      <c r="E44" s="351">
        <v>582181</v>
      </c>
      <c r="F44" s="352">
        <v>569844</v>
      </c>
      <c r="G44" s="353">
        <v>832873</v>
      </c>
      <c r="H44" s="354">
        <v>286074</v>
      </c>
      <c r="I44" s="355">
        <v>275226</v>
      </c>
      <c r="J44" s="356">
        <v>271573</v>
      </c>
      <c r="K44" s="320">
        <v>1762896</v>
      </c>
      <c r="L44" s="361">
        <v>11134</v>
      </c>
      <c r="M44" s="362">
        <v>552443</v>
      </c>
      <c r="N44" s="362">
        <v>577889</v>
      </c>
      <c r="O44" s="363">
        <v>565283</v>
      </c>
      <c r="P44" s="363">
        <v>50064</v>
      </c>
      <c r="Q44" s="363">
        <v>5806</v>
      </c>
      <c r="R44" s="363">
        <v>160</v>
      </c>
      <c r="S44" s="363">
        <v>117</v>
      </c>
      <c r="T44" s="303">
        <v>832873</v>
      </c>
      <c r="U44" s="364">
        <v>5769</v>
      </c>
      <c r="V44" s="363">
        <v>258864</v>
      </c>
      <c r="W44" s="363">
        <v>274254</v>
      </c>
      <c r="X44" s="363">
        <v>268703</v>
      </c>
      <c r="Y44" s="363">
        <v>22819</v>
      </c>
      <c r="Z44" s="363">
        <v>2386</v>
      </c>
      <c r="AA44" s="363">
        <v>44</v>
      </c>
      <c r="AB44" s="374">
        <v>34</v>
      </c>
    </row>
    <row r="45" spans="2:28" ht="13.5" customHeight="1" x14ac:dyDescent="0.3">
      <c r="B45" s="8">
        <v>2006</v>
      </c>
      <c r="C45" s="473">
        <v>1775857</v>
      </c>
      <c r="D45" s="350">
        <v>607411</v>
      </c>
      <c r="E45" s="351">
        <v>595438</v>
      </c>
      <c r="F45" s="365">
        <v>573008</v>
      </c>
      <c r="G45" s="349">
        <v>835656</v>
      </c>
      <c r="H45" s="350">
        <v>284931</v>
      </c>
      <c r="I45" s="351">
        <v>279787</v>
      </c>
      <c r="J45" s="366">
        <v>270938</v>
      </c>
      <c r="K45" s="298">
        <v>1775857</v>
      </c>
      <c r="L45" s="299">
        <v>9289</v>
      </c>
      <c r="M45" s="300">
        <v>560754</v>
      </c>
      <c r="N45" s="300">
        <v>589857</v>
      </c>
      <c r="O45" s="300">
        <v>571557</v>
      </c>
      <c r="P45" s="300">
        <v>39240</v>
      </c>
      <c r="Q45" s="300">
        <v>4867</v>
      </c>
      <c r="R45" s="300">
        <v>138</v>
      </c>
      <c r="S45" s="300">
        <v>155</v>
      </c>
      <c r="T45" s="303">
        <v>835656</v>
      </c>
      <c r="U45" s="364">
        <v>5137</v>
      </c>
      <c r="V45" s="363">
        <v>265637</v>
      </c>
      <c r="W45" s="363">
        <v>276726</v>
      </c>
      <c r="X45" s="363">
        <v>269498</v>
      </c>
      <c r="Y45" s="363">
        <v>16445</v>
      </c>
      <c r="Z45" s="363">
        <v>2140</v>
      </c>
      <c r="AA45" s="363">
        <v>34</v>
      </c>
      <c r="AB45" s="374">
        <v>39</v>
      </c>
    </row>
    <row r="46" spans="2:28" ht="13.5" customHeight="1" x14ac:dyDescent="0.3">
      <c r="B46" s="8">
        <v>2007</v>
      </c>
      <c r="C46" s="473">
        <v>1841374</v>
      </c>
      <c r="D46" s="350">
        <v>668597</v>
      </c>
      <c r="E46" s="351">
        <v>589452</v>
      </c>
      <c r="F46" s="365">
        <v>583325</v>
      </c>
      <c r="G46" s="349">
        <v>867673</v>
      </c>
      <c r="H46" s="350">
        <v>314527</v>
      </c>
      <c r="I46" s="351">
        <v>278373</v>
      </c>
      <c r="J46" s="366">
        <v>274773</v>
      </c>
      <c r="K46" s="298">
        <v>1841374</v>
      </c>
      <c r="L46" s="299">
        <v>11449</v>
      </c>
      <c r="M46" s="300">
        <v>631581</v>
      </c>
      <c r="N46" s="300">
        <v>593166</v>
      </c>
      <c r="O46" s="300">
        <v>574378</v>
      </c>
      <c r="P46" s="300">
        <v>29535</v>
      </c>
      <c r="Q46" s="300">
        <v>972</v>
      </c>
      <c r="R46" s="300">
        <v>108</v>
      </c>
      <c r="S46" s="300">
        <v>185</v>
      </c>
      <c r="T46" s="303">
        <v>867673</v>
      </c>
      <c r="U46" s="304">
        <v>6250</v>
      </c>
      <c r="V46" s="300">
        <v>298805</v>
      </c>
      <c r="W46" s="300">
        <v>279595</v>
      </c>
      <c r="X46" s="300">
        <v>269930</v>
      </c>
      <c r="Y46" s="300">
        <v>12648</v>
      </c>
      <c r="Z46" s="300">
        <v>348</v>
      </c>
      <c r="AA46" s="300">
        <v>47</v>
      </c>
      <c r="AB46" s="302">
        <v>50</v>
      </c>
    </row>
    <row r="47" spans="2:28" ht="13.5" customHeight="1" x14ac:dyDescent="0.3">
      <c r="B47" s="8">
        <v>2008</v>
      </c>
      <c r="C47" s="473">
        <v>1906978</v>
      </c>
      <c r="D47" s="350">
        <v>683181</v>
      </c>
      <c r="E47" s="351">
        <v>646630</v>
      </c>
      <c r="F47" s="365">
        <v>577167</v>
      </c>
      <c r="G47" s="349">
        <v>899719</v>
      </c>
      <c r="H47" s="350">
        <v>319850</v>
      </c>
      <c r="I47" s="351">
        <v>306664</v>
      </c>
      <c r="J47" s="366">
        <v>273205</v>
      </c>
      <c r="K47" s="298">
        <v>1906978</v>
      </c>
      <c r="L47" s="299">
        <v>17411</v>
      </c>
      <c r="M47" s="300">
        <v>625850</v>
      </c>
      <c r="N47" s="300">
        <v>632486</v>
      </c>
      <c r="O47" s="300">
        <v>570806</v>
      </c>
      <c r="P47" s="300">
        <v>45579</v>
      </c>
      <c r="Q47" s="300">
        <v>14230</v>
      </c>
      <c r="R47" s="300">
        <v>298</v>
      </c>
      <c r="S47" s="300">
        <v>318</v>
      </c>
      <c r="T47" s="303">
        <v>899719</v>
      </c>
      <c r="U47" s="304">
        <v>9204</v>
      </c>
      <c r="V47" s="300">
        <v>293849</v>
      </c>
      <c r="W47" s="300">
        <v>299913</v>
      </c>
      <c r="X47" s="300">
        <v>269503</v>
      </c>
      <c r="Y47" s="300">
        <v>20159</v>
      </c>
      <c r="Z47" s="300">
        <v>6837</v>
      </c>
      <c r="AA47" s="300">
        <v>106</v>
      </c>
      <c r="AB47" s="302">
        <v>148</v>
      </c>
    </row>
    <row r="48" spans="2:28" ht="13.5" customHeight="1" thickBot="1" x14ac:dyDescent="0.35">
      <c r="B48" s="12">
        <v>2009</v>
      </c>
      <c r="C48" s="474">
        <v>1965792</v>
      </c>
      <c r="D48" s="368">
        <v>670040</v>
      </c>
      <c r="E48" s="369">
        <v>661416</v>
      </c>
      <c r="F48" s="370">
        <v>634336</v>
      </c>
      <c r="G48" s="367">
        <v>924785</v>
      </c>
      <c r="H48" s="368">
        <v>311361</v>
      </c>
      <c r="I48" s="369">
        <v>311651</v>
      </c>
      <c r="J48" s="371">
        <v>301773</v>
      </c>
      <c r="K48" s="305">
        <v>1965792</v>
      </c>
      <c r="L48" s="306">
        <v>9433</v>
      </c>
      <c r="M48" s="307">
        <v>623442</v>
      </c>
      <c r="N48" s="307">
        <v>660397</v>
      </c>
      <c r="O48" s="307">
        <v>627940</v>
      </c>
      <c r="P48" s="307">
        <v>40431</v>
      </c>
      <c r="Q48" s="307">
        <v>3766</v>
      </c>
      <c r="R48" s="307">
        <v>163</v>
      </c>
      <c r="S48" s="307">
        <v>220</v>
      </c>
      <c r="T48" s="310">
        <v>924785</v>
      </c>
      <c r="U48" s="311">
        <v>4953</v>
      </c>
      <c r="V48" s="307">
        <v>291379</v>
      </c>
      <c r="W48" s="307">
        <v>310236</v>
      </c>
      <c r="X48" s="307">
        <v>297590</v>
      </c>
      <c r="Y48" s="307">
        <v>18835</v>
      </c>
      <c r="Z48" s="307">
        <v>1650</v>
      </c>
      <c r="AA48" s="307">
        <v>63</v>
      </c>
      <c r="AB48" s="309">
        <v>79</v>
      </c>
    </row>
    <row r="49" spans="2:28" ht="13.5" customHeight="1" x14ac:dyDescent="0.3">
      <c r="B49" s="9">
        <v>2010</v>
      </c>
      <c r="C49" s="468">
        <v>1962356</v>
      </c>
      <c r="D49" s="292">
        <v>663317</v>
      </c>
      <c r="E49" s="293">
        <v>649524</v>
      </c>
      <c r="F49" s="294">
        <v>649515</v>
      </c>
      <c r="G49" s="291">
        <v>918719</v>
      </c>
      <c r="H49" s="292">
        <v>308434</v>
      </c>
      <c r="I49" s="293">
        <v>303227</v>
      </c>
      <c r="J49" s="295">
        <v>307058</v>
      </c>
      <c r="K49" s="291">
        <v>1962356</v>
      </c>
      <c r="L49" s="292">
        <v>20161</v>
      </c>
      <c r="M49" s="293">
        <v>632204</v>
      </c>
      <c r="N49" s="293">
        <v>652280</v>
      </c>
      <c r="O49" s="293">
        <v>627104</v>
      </c>
      <c r="P49" s="293">
        <v>29005</v>
      </c>
      <c r="Q49" s="293">
        <v>1175</v>
      </c>
      <c r="R49" s="293">
        <v>129</v>
      </c>
      <c r="S49" s="293">
        <v>298</v>
      </c>
      <c r="T49" s="296">
        <v>918719</v>
      </c>
      <c r="U49" s="297">
        <v>9909</v>
      </c>
      <c r="V49" s="293">
        <v>296728</v>
      </c>
      <c r="W49" s="293">
        <v>304406</v>
      </c>
      <c r="X49" s="293">
        <v>295254</v>
      </c>
      <c r="Y49" s="293">
        <v>11802</v>
      </c>
      <c r="Z49" s="293">
        <v>456</v>
      </c>
      <c r="AA49" s="293">
        <v>57</v>
      </c>
      <c r="AB49" s="295">
        <v>107</v>
      </c>
    </row>
    <row r="50" spans="2:28" ht="13.5" customHeight="1" x14ac:dyDescent="0.3">
      <c r="B50" s="9">
        <v>2011</v>
      </c>
      <c r="C50" s="469">
        <v>1943798</v>
      </c>
      <c r="D50" s="299">
        <v>663864</v>
      </c>
      <c r="E50" s="300">
        <v>642398</v>
      </c>
      <c r="F50" s="301">
        <v>637536</v>
      </c>
      <c r="G50" s="298">
        <v>910258</v>
      </c>
      <c r="H50" s="299">
        <v>311950</v>
      </c>
      <c r="I50" s="300">
        <v>299959</v>
      </c>
      <c r="J50" s="302">
        <v>298349</v>
      </c>
      <c r="K50" s="298">
        <v>1943798</v>
      </c>
      <c r="L50" s="299">
        <v>4628</v>
      </c>
      <c r="M50" s="300">
        <v>610857</v>
      </c>
      <c r="N50" s="300">
        <v>653365</v>
      </c>
      <c r="O50" s="300">
        <v>632534</v>
      </c>
      <c r="P50" s="300">
        <v>40214</v>
      </c>
      <c r="Q50" s="300">
        <v>1652</v>
      </c>
      <c r="R50" s="300">
        <v>172</v>
      </c>
      <c r="S50" s="300">
        <v>376</v>
      </c>
      <c r="T50" s="303">
        <v>910258</v>
      </c>
      <c r="U50" s="304">
        <v>2520</v>
      </c>
      <c r="V50" s="300">
        <v>290832</v>
      </c>
      <c r="W50" s="300">
        <v>305072</v>
      </c>
      <c r="X50" s="300">
        <v>295007</v>
      </c>
      <c r="Y50" s="300">
        <v>16101</v>
      </c>
      <c r="Z50" s="300">
        <v>493</v>
      </c>
      <c r="AA50" s="300">
        <v>66</v>
      </c>
      <c r="AB50" s="302">
        <v>167</v>
      </c>
    </row>
    <row r="51" spans="2:28" ht="13.5" customHeight="1" x14ac:dyDescent="0.3">
      <c r="B51" s="8">
        <v>2012</v>
      </c>
      <c r="C51" s="469">
        <v>1920087</v>
      </c>
      <c r="D51" s="299">
        <v>643723</v>
      </c>
      <c r="E51" s="300">
        <v>644529</v>
      </c>
      <c r="F51" s="301">
        <v>631835</v>
      </c>
      <c r="G51" s="298">
        <v>904153</v>
      </c>
      <c r="H51" s="299">
        <v>304441</v>
      </c>
      <c r="I51" s="300">
        <v>303992</v>
      </c>
      <c r="J51" s="302">
        <v>295720</v>
      </c>
      <c r="K51" s="298">
        <v>1920087</v>
      </c>
      <c r="L51" s="299">
        <v>4879</v>
      </c>
      <c r="M51" s="300">
        <v>583983</v>
      </c>
      <c r="N51" s="300">
        <v>650217</v>
      </c>
      <c r="O51" s="300">
        <v>635644</v>
      </c>
      <c r="P51" s="300">
        <v>42591</v>
      </c>
      <c r="Q51" s="300">
        <v>2268</v>
      </c>
      <c r="R51" s="300">
        <v>174</v>
      </c>
      <c r="S51" s="300">
        <v>331</v>
      </c>
      <c r="T51" s="303">
        <v>904153</v>
      </c>
      <c r="U51" s="304">
        <v>2859</v>
      </c>
      <c r="V51" s="300">
        <v>279891</v>
      </c>
      <c r="W51" s="300">
        <v>306733</v>
      </c>
      <c r="X51" s="300">
        <v>296402</v>
      </c>
      <c r="Y51" s="300">
        <v>17117</v>
      </c>
      <c r="Z51" s="300">
        <v>982</v>
      </c>
      <c r="AA51" s="300">
        <v>65</v>
      </c>
      <c r="AB51" s="302">
        <v>104</v>
      </c>
    </row>
    <row r="52" spans="2:28" ht="13.5" customHeight="1" x14ac:dyDescent="0.3">
      <c r="B52" s="8">
        <v>2013</v>
      </c>
      <c r="C52" s="469">
        <v>1893303</v>
      </c>
      <c r="D52" s="299">
        <v>633976</v>
      </c>
      <c r="E52" s="300">
        <v>625651</v>
      </c>
      <c r="F52" s="301">
        <v>633676</v>
      </c>
      <c r="G52" s="298">
        <v>900713</v>
      </c>
      <c r="H52" s="299">
        <v>304118</v>
      </c>
      <c r="I52" s="300">
        <v>297023</v>
      </c>
      <c r="J52" s="302">
        <v>299572</v>
      </c>
      <c r="K52" s="298">
        <v>1893303</v>
      </c>
      <c r="L52" s="299">
        <v>3812</v>
      </c>
      <c r="M52" s="300">
        <v>571262</v>
      </c>
      <c r="N52" s="300">
        <v>628256</v>
      </c>
      <c r="O52" s="300">
        <v>636707</v>
      </c>
      <c r="P52" s="300">
        <v>50786</v>
      </c>
      <c r="Q52" s="300">
        <v>1981</v>
      </c>
      <c r="R52" s="300">
        <v>167</v>
      </c>
      <c r="S52" s="300">
        <v>332</v>
      </c>
      <c r="T52" s="303">
        <v>900713</v>
      </c>
      <c r="U52" s="304">
        <v>2181</v>
      </c>
      <c r="V52" s="300">
        <v>276223</v>
      </c>
      <c r="W52" s="300">
        <v>298273</v>
      </c>
      <c r="X52" s="300">
        <v>300322</v>
      </c>
      <c r="Y52" s="300">
        <v>22561</v>
      </c>
      <c r="Z52" s="300">
        <v>950</v>
      </c>
      <c r="AA52" s="300">
        <v>67</v>
      </c>
      <c r="AB52" s="302">
        <v>136</v>
      </c>
    </row>
    <row r="53" spans="2:28" ht="13.5" customHeight="1" x14ac:dyDescent="0.3">
      <c r="B53" s="8">
        <v>2014</v>
      </c>
      <c r="C53" s="469">
        <v>1839372</v>
      </c>
      <c r="D53" s="299">
        <v>605881</v>
      </c>
      <c r="E53" s="300">
        <v>617776</v>
      </c>
      <c r="F53" s="301">
        <v>615715</v>
      </c>
      <c r="G53" s="298">
        <v>878843</v>
      </c>
      <c r="H53" s="299">
        <v>288411</v>
      </c>
      <c r="I53" s="300">
        <v>297218</v>
      </c>
      <c r="J53" s="302">
        <v>293214</v>
      </c>
      <c r="K53" s="298">
        <v>1839372</v>
      </c>
      <c r="L53" s="299">
        <v>3547</v>
      </c>
      <c r="M53" s="300">
        <v>547674</v>
      </c>
      <c r="N53" s="300">
        <v>618953</v>
      </c>
      <c r="O53" s="300">
        <v>614729</v>
      </c>
      <c r="P53" s="300">
        <v>52489</v>
      </c>
      <c r="Q53" s="300">
        <v>1479</v>
      </c>
      <c r="R53" s="300">
        <v>187</v>
      </c>
      <c r="S53" s="300">
        <v>314</v>
      </c>
      <c r="T53" s="303">
        <v>878843</v>
      </c>
      <c r="U53" s="304">
        <v>2036</v>
      </c>
      <c r="V53" s="300">
        <v>263485</v>
      </c>
      <c r="W53" s="300">
        <v>297751</v>
      </c>
      <c r="X53" s="300">
        <v>292261</v>
      </c>
      <c r="Y53" s="300">
        <v>22488</v>
      </c>
      <c r="Z53" s="300">
        <v>624</v>
      </c>
      <c r="AA53" s="300">
        <v>64</v>
      </c>
      <c r="AB53" s="302">
        <v>134</v>
      </c>
    </row>
    <row r="54" spans="2:28" ht="13.5" customHeight="1" x14ac:dyDescent="0.3">
      <c r="B54" s="8">
        <v>2015</v>
      </c>
      <c r="C54" s="469">
        <v>1788266</v>
      </c>
      <c r="D54" s="299">
        <v>586947</v>
      </c>
      <c r="E54" s="300">
        <v>592175</v>
      </c>
      <c r="F54" s="301">
        <v>609144</v>
      </c>
      <c r="G54" s="298">
        <v>856046</v>
      </c>
      <c r="H54" s="299">
        <v>280061</v>
      </c>
      <c r="I54" s="300">
        <v>282551</v>
      </c>
      <c r="J54" s="302">
        <v>293434</v>
      </c>
      <c r="K54" s="298">
        <v>1788266</v>
      </c>
      <c r="L54" s="299">
        <v>2981</v>
      </c>
      <c r="M54" s="300">
        <v>526529</v>
      </c>
      <c r="N54" s="300">
        <v>591269</v>
      </c>
      <c r="O54" s="300">
        <v>609024</v>
      </c>
      <c r="P54" s="300">
        <v>56498</v>
      </c>
      <c r="Q54" s="300">
        <v>1447</v>
      </c>
      <c r="R54" s="300">
        <v>185</v>
      </c>
      <c r="S54" s="300">
        <v>333</v>
      </c>
      <c r="T54" s="303">
        <v>856046</v>
      </c>
      <c r="U54" s="304">
        <v>1686</v>
      </c>
      <c r="V54" s="300">
        <v>253612</v>
      </c>
      <c r="W54" s="300">
        <v>282388</v>
      </c>
      <c r="X54" s="300">
        <v>292887</v>
      </c>
      <c r="Y54" s="300">
        <v>24619</v>
      </c>
      <c r="Z54" s="300">
        <v>635</v>
      </c>
      <c r="AA54" s="300">
        <v>76</v>
      </c>
      <c r="AB54" s="302">
        <v>143</v>
      </c>
    </row>
    <row r="55" spans="2:28" ht="13.5" customHeight="1" x14ac:dyDescent="0.3">
      <c r="B55" s="8">
        <v>2016</v>
      </c>
      <c r="C55" s="469">
        <v>1752457</v>
      </c>
      <c r="D55" s="299">
        <v>591845</v>
      </c>
      <c r="E55" s="300">
        <v>575529</v>
      </c>
      <c r="F55" s="301">
        <v>585083</v>
      </c>
      <c r="G55" s="298">
        <v>836508</v>
      </c>
      <c r="H55" s="299">
        <v>281879</v>
      </c>
      <c r="I55" s="300">
        <v>275085</v>
      </c>
      <c r="J55" s="302">
        <v>279544</v>
      </c>
      <c r="K55" s="298">
        <v>1752457</v>
      </c>
      <c r="L55" s="299">
        <v>2523</v>
      </c>
      <c r="M55" s="300">
        <v>523325</v>
      </c>
      <c r="N55" s="300">
        <v>585853</v>
      </c>
      <c r="O55" s="300">
        <v>580876</v>
      </c>
      <c r="P55" s="300">
        <v>58045</v>
      </c>
      <c r="Q55" s="300">
        <v>1357</v>
      </c>
      <c r="R55" s="300">
        <v>190</v>
      </c>
      <c r="S55" s="300">
        <v>288</v>
      </c>
      <c r="T55" s="303">
        <v>836508</v>
      </c>
      <c r="U55" s="304">
        <v>1421</v>
      </c>
      <c r="V55" s="300">
        <v>252001</v>
      </c>
      <c r="W55" s="300">
        <v>279821</v>
      </c>
      <c r="X55" s="300">
        <v>277415</v>
      </c>
      <c r="Y55" s="300">
        <v>25095</v>
      </c>
      <c r="Z55" s="300">
        <v>539</v>
      </c>
      <c r="AA55" s="300">
        <v>88</v>
      </c>
      <c r="AB55" s="302">
        <v>128</v>
      </c>
    </row>
    <row r="56" spans="2:28" ht="13.5" customHeight="1" x14ac:dyDescent="0.3">
      <c r="B56" s="8">
        <v>2017</v>
      </c>
      <c r="C56" s="469">
        <v>1669699</v>
      </c>
      <c r="D56" s="299">
        <v>522374</v>
      </c>
      <c r="E56" s="300">
        <v>579250</v>
      </c>
      <c r="F56" s="301">
        <v>568075</v>
      </c>
      <c r="G56" s="298">
        <v>797705</v>
      </c>
      <c r="H56" s="299">
        <v>249983</v>
      </c>
      <c r="I56" s="300">
        <v>275854</v>
      </c>
      <c r="J56" s="302">
        <v>271868</v>
      </c>
      <c r="K56" s="298">
        <v>1669699</v>
      </c>
      <c r="L56" s="299">
        <v>1984</v>
      </c>
      <c r="M56" s="300">
        <v>447585</v>
      </c>
      <c r="N56" s="300">
        <v>585388</v>
      </c>
      <c r="O56" s="300">
        <v>575346</v>
      </c>
      <c r="P56" s="300">
        <v>57171</v>
      </c>
      <c r="Q56" s="300">
        <v>1765</v>
      </c>
      <c r="R56" s="300">
        <v>156</v>
      </c>
      <c r="S56" s="300">
        <v>304</v>
      </c>
      <c r="T56" s="303">
        <v>797705</v>
      </c>
      <c r="U56" s="304">
        <v>1193</v>
      </c>
      <c r="V56" s="300">
        <v>216388</v>
      </c>
      <c r="W56" s="300">
        <v>279289</v>
      </c>
      <c r="X56" s="300">
        <v>274680</v>
      </c>
      <c r="Y56" s="300">
        <v>25180</v>
      </c>
      <c r="Z56" s="300">
        <v>774</v>
      </c>
      <c r="AA56" s="300">
        <v>63</v>
      </c>
      <c r="AB56" s="302">
        <v>138</v>
      </c>
    </row>
    <row r="57" spans="2:28" ht="13.5" customHeight="1" x14ac:dyDescent="0.3">
      <c r="B57" s="8">
        <v>2018</v>
      </c>
      <c r="C57" s="469">
        <v>1538576</v>
      </c>
      <c r="D57" s="299">
        <v>457674</v>
      </c>
      <c r="E57" s="300">
        <v>510241</v>
      </c>
      <c r="F57" s="301">
        <v>570661</v>
      </c>
      <c r="G57" s="298">
        <v>733769</v>
      </c>
      <c r="H57" s="299">
        <v>217889</v>
      </c>
      <c r="I57" s="300">
        <v>243986</v>
      </c>
      <c r="J57" s="302">
        <v>271894</v>
      </c>
      <c r="K57" s="298">
        <v>1538576</v>
      </c>
      <c r="L57" s="299">
        <v>15167</v>
      </c>
      <c r="M57" s="300">
        <v>374721</v>
      </c>
      <c r="N57" s="300">
        <v>506628</v>
      </c>
      <c r="O57" s="300">
        <v>573394</v>
      </c>
      <c r="P57" s="300">
        <v>66558</v>
      </c>
      <c r="Q57" s="300">
        <v>1352</v>
      </c>
      <c r="R57" s="300">
        <v>412</v>
      </c>
      <c r="S57" s="300">
        <v>344</v>
      </c>
      <c r="T57" s="303">
        <v>733769</v>
      </c>
      <c r="U57" s="304">
        <v>8389</v>
      </c>
      <c r="V57" s="300">
        <v>179235</v>
      </c>
      <c r="W57" s="300">
        <v>242299</v>
      </c>
      <c r="X57" s="300">
        <v>273361</v>
      </c>
      <c r="Y57" s="300">
        <v>29606</v>
      </c>
      <c r="Z57" s="300">
        <v>559</v>
      </c>
      <c r="AA57" s="300">
        <v>172</v>
      </c>
      <c r="AB57" s="302">
        <v>148</v>
      </c>
    </row>
    <row r="58" spans="2:28" ht="13.5" customHeight="1" thickBot="1" x14ac:dyDescent="0.35">
      <c r="B58" s="12">
        <v>2019</v>
      </c>
      <c r="C58" s="470">
        <v>1411027</v>
      </c>
      <c r="D58" s="306">
        <v>463932</v>
      </c>
      <c r="E58" s="307">
        <v>445479</v>
      </c>
      <c r="F58" s="308">
        <v>501616</v>
      </c>
      <c r="G58" s="305">
        <v>673802</v>
      </c>
      <c r="H58" s="306">
        <v>222303</v>
      </c>
      <c r="I58" s="307">
        <v>211581</v>
      </c>
      <c r="J58" s="309">
        <v>239918</v>
      </c>
      <c r="K58" s="305">
        <v>1411027</v>
      </c>
      <c r="L58" s="306">
        <v>11339</v>
      </c>
      <c r="M58" s="307">
        <v>449717</v>
      </c>
      <c r="N58" s="307">
        <v>382429</v>
      </c>
      <c r="O58" s="307">
        <v>495696</v>
      </c>
      <c r="P58" s="307">
        <v>69953</v>
      </c>
      <c r="Q58" s="307">
        <v>1350</v>
      </c>
      <c r="R58" s="307">
        <v>173</v>
      </c>
      <c r="S58" s="307">
        <v>370</v>
      </c>
      <c r="T58" s="310">
        <v>673802</v>
      </c>
      <c r="U58" s="311">
        <v>6296</v>
      </c>
      <c r="V58" s="307">
        <v>216202</v>
      </c>
      <c r="W58" s="307">
        <v>182510</v>
      </c>
      <c r="X58" s="307">
        <v>237003</v>
      </c>
      <c r="Y58" s="307">
        <v>31046</v>
      </c>
      <c r="Z58" s="307">
        <v>515</v>
      </c>
      <c r="AA58" s="307">
        <v>71</v>
      </c>
      <c r="AB58" s="309">
        <v>159</v>
      </c>
    </row>
    <row r="59" spans="2:28" ht="13.5" customHeight="1" x14ac:dyDescent="0.3">
      <c r="B59" s="9">
        <v>2020</v>
      </c>
      <c r="C59" s="468">
        <v>1337312</v>
      </c>
      <c r="D59" s="292">
        <v>447236</v>
      </c>
      <c r="E59" s="293">
        <v>452126</v>
      </c>
      <c r="F59" s="294">
        <v>437950</v>
      </c>
      <c r="G59" s="291">
        <v>639232</v>
      </c>
      <c r="H59" s="292">
        <v>215060</v>
      </c>
      <c r="I59" s="293">
        <v>216212</v>
      </c>
      <c r="J59" s="295">
        <v>207960</v>
      </c>
      <c r="K59" s="291">
        <v>1337312</v>
      </c>
      <c r="L59" s="292">
        <v>7746</v>
      </c>
      <c r="M59" s="293">
        <v>433225</v>
      </c>
      <c r="N59" s="293">
        <v>454568</v>
      </c>
      <c r="O59" s="293">
        <v>374752</v>
      </c>
      <c r="P59" s="293">
        <v>65069</v>
      </c>
      <c r="Q59" s="293">
        <v>1352</v>
      </c>
      <c r="R59" s="293">
        <v>168</v>
      </c>
      <c r="S59" s="293">
        <v>432</v>
      </c>
      <c r="T59" s="296">
        <v>639232</v>
      </c>
      <c r="U59" s="297">
        <v>4306</v>
      </c>
      <c r="V59" s="293">
        <v>209130</v>
      </c>
      <c r="W59" s="293">
        <v>217842</v>
      </c>
      <c r="X59" s="293">
        <v>178021</v>
      </c>
      <c r="Y59" s="293">
        <v>29108</v>
      </c>
      <c r="Z59" s="293">
        <v>565</v>
      </c>
      <c r="AA59" s="293">
        <v>69</v>
      </c>
      <c r="AB59" s="295">
        <v>191</v>
      </c>
    </row>
    <row r="60" spans="2:28" ht="13.5" customHeight="1" x14ac:dyDescent="0.3">
      <c r="B60" s="9">
        <v>2021</v>
      </c>
      <c r="C60" s="469">
        <v>1299965</v>
      </c>
      <c r="D60" s="299">
        <v>413882</v>
      </c>
      <c r="E60" s="300">
        <v>439510</v>
      </c>
      <c r="F60" s="301">
        <v>446573</v>
      </c>
      <c r="G60" s="298">
        <v>624355</v>
      </c>
      <c r="H60" s="299">
        <v>199461</v>
      </c>
      <c r="I60" s="300">
        <v>211153</v>
      </c>
      <c r="J60" s="302">
        <v>213741</v>
      </c>
      <c r="K60" s="298">
        <v>1299965</v>
      </c>
      <c r="L60" s="299">
        <v>5897</v>
      </c>
      <c r="M60" s="300">
        <v>409666</v>
      </c>
      <c r="N60" s="300">
        <v>441471</v>
      </c>
      <c r="O60" s="300">
        <v>434573</v>
      </c>
      <c r="P60" s="300">
        <v>6798</v>
      </c>
      <c r="Q60" s="300">
        <v>1079</v>
      </c>
      <c r="R60" s="300">
        <v>155</v>
      </c>
      <c r="S60" s="300">
        <v>326</v>
      </c>
      <c r="T60" s="303">
        <v>624355</v>
      </c>
      <c r="U60" s="304">
        <v>3336</v>
      </c>
      <c r="V60" s="300">
        <v>197768</v>
      </c>
      <c r="W60" s="300">
        <v>212435</v>
      </c>
      <c r="X60" s="300">
        <v>207198</v>
      </c>
      <c r="Y60" s="300">
        <v>2940</v>
      </c>
      <c r="Z60" s="300">
        <v>477</v>
      </c>
      <c r="AA60" s="300">
        <v>59</v>
      </c>
      <c r="AB60" s="302">
        <v>142</v>
      </c>
    </row>
    <row r="61" spans="2:28" ht="13.5" customHeight="1" x14ac:dyDescent="0.3">
      <c r="B61" s="9">
        <v>2022</v>
      </c>
      <c r="C61" s="469">
        <f>SUM(D61:F61)</f>
        <v>1262348</v>
      </c>
      <c r="D61" s="299">
        <v>427320</v>
      </c>
      <c r="E61" s="300">
        <v>403910</v>
      </c>
      <c r="F61" s="301">
        <v>431118</v>
      </c>
      <c r="G61" s="298">
        <f>SUM(H61:J61)</f>
        <v>607733</v>
      </c>
      <c r="H61" s="299">
        <v>206414</v>
      </c>
      <c r="I61" s="300">
        <v>194070</v>
      </c>
      <c r="J61" s="302">
        <v>207249</v>
      </c>
      <c r="K61" s="298">
        <f>SUM(L61:S61)</f>
        <v>1262348</v>
      </c>
      <c r="L61" s="299">
        <v>5622</v>
      </c>
      <c r="M61" s="300">
        <v>421858</v>
      </c>
      <c r="N61" s="300">
        <v>404959</v>
      </c>
      <c r="O61" s="300">
        <v>422454</v>
      </c>
      <c r="P61" s="300">
        <v>6594</v>
      </c>
      <c r="Q61" s="300">
        <v>424</v>
      </c>
      <c r="R61" s="300">
        <v>133</v>
      </c>
      <c r="S61" s="300">
        <v>304</v>
      </c>
      <c r="T61" s="298">
        <f>SUM(U61:AB61)</f>
        <v>607733</v>
      </c>
      <c r="U61" s="304">
        <v>3232</v>
      </c>
      <c r="V61" s="300">
        <v>204075</v>
      </c>
      <c r="W61" s="300">
        <v>194641</v>
      </c>
      <c r="X61" s="300">
        <v>202474</v>
      </c>
      <c r="Y61" s="300">
        <v>2918</v>
      </c>
      <c r="Z61" s="300">
        <v>187</v>
      </c>
      <c r="AA61" s="300">
        <v>64</v>
      </c>
      <c r="AB61" s="302">
        <v>142</v>
      </c>
    </row>
    <row r="62" spans="2:28" ht="13.5" customHeight="1" x14ac:dyDescent="0.3">
      <c r="B62" s="9">
        <v>2023</v>
      </c>
      <c r="C62" s="469">
        <f>SUM(D62:F62)</f>
        <v>1278269</v>
      </c>
      <c r="D62" s="299">
        <v>468146</v>
      </c>
      <c r="E62" s="300">
        <v>415183</v>
      </c>
      <c r="F62" s="301">
        <v>394940</v>
      </c>
      <c r="G62" s="469">
        <f>SUM(H62:J62)</f>
        <v>616306</v>
      </c>
      <c r="H62" s="299">
        <v>227215</v>
      </c>
      <c r="I62" s="300">
        <v>199520</v>
      </c>
      <c r="J62" s="302">
        <v>189571</v>
      </c>
      <c r="K62" s="469">
        <f>SUM(L62:S62)</f>
        <v>1278269</v>
      </c>
      <c r="L62" s="299">
        <v>3575</v>
      </c>
      <c r="M62" s="300">
        <v>464234</v>
      </c>
      <c r="N62" s="300">
        <v>415358</v>
      </c>
      <c r="O62" s="300">
        <v>388770</v>
      </c>
      <c r="P62" s="300">
        <v>5582</v>
      </c>
      <c r="Q62" s="300">
        <v>444</v>
      </c>
      <c r="R62" s="300">
        <v>74</v>
      </c>
      <c r="S62" s="300">
        <v>232</v>
      </c>
      <c r="T62" s="469">
        <f>SUM(U62:AB62)</f>
        <v>616306</v>
      </c>
      <c r="U62" s="304">
        <v>1988</v>
      </c>
      <c r="V62" s="300">
        <v>225792</v>
      </c>
      <c r="W62" s="300">
        <v>199632</v>
      </c>
      <c r="X62" s="300">
        <v>186127</v>
      </c>
      <c r="Y62" s="300">
        <v>2388</v>
      </c>
      <c r="Z62" s="300">
        <v>225</v>
      </c>
      <c r="AA62" s="300">
        <v>36</v>
      </c>
      <c r="AB62" s="302">
        <v>118</v>
      </c>
    </row>
    <row r="63" spans="2:28" ht="13.5" customHeight="1" x14ac:dyDescent="0.3">
      <c r="B63" s="9">
        <v>2024</v>
      </c>
      <c r="C63" s="469">
        <v>1304325</v>
      </c>
      <c r="D63" s="299">
        <v>444434</v>
      </c>
      <c r="E63" s="300">
        <v>453812</v>
      </c>
      <c r="F63" s="301">
        <v>406079</v>
      </c>
      <c r="G63" s="469">
        <v>629853</v>
      </c>
      <c r="H63" s="299">
        <v>215865</v>
      </c>
      <c r="I63" s="300">
        <v>219168</v>
      </c>
      <c r="J63" s="302">
        <v>194820</v>
      </c>
      <c r="K63" s="469">
        <v>1304325</v>
      </c>
      <c r="L63" s="299">
        <v>2771</v>
      </c>
      <c r="M63" s="300">
        <v>438270</v>
      </c>
      <c r="N63" s="300">
        <v>456492</v>
      </c>
      <c r="O63" s="300">
        <v>400978</v>
      </c>
      <c r="P63" s="300">
        <v>5097</v>
      </c>
      <c r="Q63" s="300">
        <v>432</v>
      </c>
      <c r="R63" s="300">
        <v>87</v>
      </c>
      <c r="S63" s="300">
        <v>198</v>
      </c>
      <c r="T63" s="469">
        <v>629853</v>
      </c>
      <c r="U63" s="304">
        <v>1585</v>
      </c>
      <c r="V63" s="300">
        <v>213034</v>
      </c>
      <c r="W63" s="300">
        <v>220818</v>
      </c>
      <c r="X63" s="300">
        <v>191913</v>
      </c>
      <c r="Y63" s="300">
        <v>2164</v>
      </c>
      <c r="Z63" s="300">
        <v>194</v>
      </c>
      <c r="AA63" s="300">
        <v>42</v>
      </c>
      <c r="AB63" s="302">
        <v>103</v>
      </c>
    </row>
    <row r="64" spans="2:28" ht="13.5" customHeight="1" x14ac:dyDescent="0.3">
      <c r="B64" s="9">
        <v>2025</v>
      </c>
      <c r="C64" s="469">
        <v>1299466</v>
      </c>
      <c r="D64" s="299">
        <v>425400</v>
      </c>
      <c r="E64" s="300">
        <v>430520</v>
      </c>
      <c r="F64" s="301">
        <v>443546</v>
      </c>
      <c r="G64" s="469">
        <v>628121</v>
      </c>
      <c r="H64" s="299">
        <v>206335</v>
      </c>
      <c r="I64" s="300">
        <v>207967</v>
      </c>
      <c r="J64" s="302">
        <v>213819</v>
      </c>
      <c r="K64" s="469">
        <v>1299466</v>
      </c>
      <c r="L64" s="299">
        <v>2745</v>
      </c>
      <c r="M64" s="300">
        <v>419105</v>
      </c>
      <c r="N64" s="300">
        <v>430424</v>
      </c>
      <c r="O64" s="300">
        <v>441388</v>
      </c>
      <c r="P64" s="300">
        <v>5101</v>
      </c>
      <c r="Q64" s="300">
        <v>419</v>
      </c>
      <c r="R64" s="300">
        <v>88</v>
      </c>
      <c r="S64" s="300">
        <v>196</v>
      </c>
      <c r="T64" s="469">
        <v>628121</v>
      </c>
      <c r="U64" s="304">
        <v>1600</v>
      </c>
      <c r="V64" s="300">
        <v>203372</v>
      </c>
      <c r="W64" s="300">
        <v>207883</v>
      </c>
      <c r="X64" s="300">
        <v>212646</v>
      </c>
      <c r="Y64" s="300">
        <v>2243</v>
      </c>
      <c r="Z64" s="300">
        <v>205</v>
      </c>
      <c r="AA64" s="300">
        <v>48</v>
      </c>
      <c r="AB64" s="302">
        <v>124</v>
      </c>
    </row>
    <row r="65" spans="2:26" ht="13.5" customHeight="1" x14ac:dyDescent="0.3">
      <c r="B65" s="263" t="s">
        <v>110</v>
      </c>
      <c r="C65" s="201"/>
      <c r="D65" s="201"/>
      <c r="E65" s="201"/>
      <c r="F65" s="201"/>
      <c r="G65" s="201"/>
      <c r="H65" s="201"/>
      <c r="I65" s="201"/>
    </row>
    <row r="66" spans="2:26" ht="13.5" customHeight="1" x14ac:dyDescent="0.3">
      <c r="B66" s="280" t="s">
        <v>88</v>
      </c>
    </row>
    <row r="67" spans="2:26" ht="13.5" customHeight="1" x14ac:dyDescent="0.3">
      <c r="B67" s="400" t="s">
        <v>108</v>
      </c>
    </row>
    <row r="68" spans="2:26" x14ac:dyDescent="0.3">
      <c r="C68" s="477"/>
    </row>
    <row r="70" spans="2:26" x14ac:dyDescent="0.3">
      <c r="C70" s="476"/>
      <c r="D70" s="476"/>
      <c r="E70" s="476"/>
      <c r="F70" s="476"/>
      <c r="G70" s="476"/>
      <c r="H70" s="476"/>
      <c r="I70" s="476"/>
      <c r="J70" s="476"/>
      <c r="K70" s="476"/>
      <c r="L70" s="476"/>
      <c r="M70" s="476"/>
      <c r="N70" s="476"/>
      <c r="O70" s="476"/>
      <c r="P70" s="476"/>
      <c r="Q70" s="476"/>
      <c r="T70" s="476"/>
      <c r="U70" s="476"/>
      <c r="V70" s="476"/>
      <c r="W70" s="476"/>
      <c r="X70" s="476"/>
      <c r="Y70" s="476"/>
      <c r="Z70" s="476"/>
    </row>
    <row r="71" spans="2:26" x14ac:dyDescent="0.3">
      <c r="C71" s="476"/>
      <c r="D71" s="476"/>
      <c r="E71" s="476"/>
      <c r="F71" s="476"/>
      <c r="G71" s="476"/>
      <c r="H71" s="476"/>
      <c r="I71" s="476"/>
      <c r="J71" s="476"/>
      <c r="K71" s="476"/>
      <c r="L71" s="476"/>
      <c r="M71" s="476"/>
      <c r="N71" s="476"/>
      <c r="O71" s="476"/>
      <c r="P71" s="476"/>
      <c r="Q71" s="476"/>
      <c r="T71" s="476"/>
      <c r="U71" s="476"/>
      <c r="V71" s="476"/>
      <c r="W71" s="476"/>
      <c r="X71" s="476"/>
      <c r="Y71" s="476"/>
      <c r="Z71" s="476"/>
    </row>
    <row r="72" spans="2:26" x14ac:dyDescent="0.3">
      <c r="C72" s="476"/>
      <c r="D72" s="476"/>
      <c r="E72" s="476"/>
      <c r="F72" s="476"/>
      <c r="G72" s="476"/>
      <c r="H72" s="476"/>
      <c r="I72" s="476"/>
      <c r="J72" s="476"/>
      <c r="K72" s="476"/>
      <c r="L72" s="476"/>
      <c r="M72" s="476"/>
      <c r="N72" s="476"/>
      <c r="O72" s="476"/>
      <c r="P72" s="476"/>
      <c r="Q72" s="476"/>
      <c r="T72" s="476"/>
      <c r="U72" s="476"/>
      <c r="V72" s="476"/>
      <c r="W72" s="476"/>
      <c r="X72" s="476"/>
      <c r="Y72" s="476"/>
      <c r="Z72" s="476"/>
    </row>
    <row r="73" spans="2:26" x14ac:dyDescent="0.3">
      <c r="C73" s="476"/>
      <c r="D73" s="476"/>
      <c r="E73" s="476"/>
      <c r="F73" s="476"/>
      <c r="G73" s="476"/>
      <c r="H73" s="476"/>
      <c r="I73" s="476"/>
      <c r="J73" s="476"/>
      <c r="K73" s="476"/>
      <c r="L73" s="476"/>
      <c r="M73" s="476"/>
      <c r="N73" s="476"/>
      <c r="O73" s="476"/>
      <c r="P73" s="476"/>
      <c r="T73" s="476"/>
      <c r="U73" s="476"/>
      <c r="V73" s="476"/>
      <c r="W73" s="476"/>
      <c r="X73" s="476"/>
      <c r="Y73" s="476"/>
    </row>
    <row r="74" spans="2:26" x14ac:dyDescent="0.3">
      <c r="C74" s="476"/>
      <c r="D74" s="476"/>
      <c r="E74" s="476"/>
      <c r="F74" s="476"/>
      <c r="G74" s="476"/>
      <c r="H74" s="476"/>
      <c r="I74" s="476"/>
      <c r="J74" s="476"/>
      <c r="K74" s="476"/>
      <c r="L74" s="476"/>
      <c r="M74" s="476"/>
      <c r="N74" s="476"/>
      <c r="O74" s="476"/>
      <c r="P74" s="476"/>
      <c r="Q74" s="476"/>
      <c r="T74" s="476"/>
      <c r="U74" s="476"/>
      <c r="V74" s="476"/>
      <c r="W74" s="476"/>
      <c r="X74" s="476"/>
      <c r="Y74" s="476"/>
      <c r="Z74" s="476"/>
    </row>
    <row r="75" spans="2:26" x14ac:dyDescent="0.3">
      <c r="C75" s="476"/>
      <c r="D75" s="476"/>
      <c r="E75" s="476"/>
      <c r="F75" s="476"/>
      <c r="G75" s="476"/>
      <c r="H75" s="476"/>
      <c r="I75" s="476"/>
      <c r="J75" s="476"/>
      <c r="K75" s="476"/>
      <c r="L75" s="476"/>
      <c r="M75" s="476"/>
      <c r="N75" s="476"/>
      <c r="O75" s="476"/>
      <c r="P75" s="476"/>
      <c r="Q75" s="476"/>
      <c r="T75" s="476"/>
      <c r="U75" s="476"/>
      <c r="V75" s="476"/>
      <c r="W75" s="476"/>
      <c r="X75" s="476"/>
      <c r="Y75" s="476"/>
      <c r="Z75" s="476"/>
    </row>
    <row r="76" spans="2:26" x14ac:dyDescent="0.3">
      <c r="C76" s="476"/>
      <c r="D76" s="476"/>
      <c r="E76" s="476"/>
      <c r="F76" s="476"/>
      <c r="G76" s="476"/>
      <c r="H76" s="476"/>
      <c r="I76" s="476"/>
      <c r="J76" s="476"/>
      <c r="K76" s="476"/>
      <c r="L76" s="476"/>
      <c r="M76" s="476"/>
      <c r="N76" s="476"/>
      <c r="O76" s="476"/>
      <c r="P76" s="476"/>
      <c r="Q76" s="476"/>
      <c r="T76" s="476"/>
      <c r="U76" s="476"/>
      <c r="V76" s="476"/>
      <c r="W76" s="476"/>
      <c r="X76" s="476"/>
      <c r="Y76" s="476"/>
    </row>
    <row r="77" spans="2:26" x14ac:dyDescent="0.3">
      <c r="C77" s="476"/>
      <c r="D77" s="476"/>
      <c r="E77" s="476"/>
      <c r="F77" s="476"/>
      <c r="G77" s="476"/>
      <c r="H77" s="476"/>
      <c r="I77" s="476"/>
      <c r="J77" s="476"/>
      <c r="K77" s="476"/>
      <c r="L77" s="476"/>
      <c r="M77" s="476"/>
      <c r="N77" s="476"/>
      <c r="O77" s="476"/>
      <c r="P77" s="476"/>
      <c r="Q77" s="476"/>
      <c r="T77" s="476"/>
      <c r="U77" s="476"/>
      <c r="V77" s="476"/>
      <c r="W77" s="476"/>
      <c r="X77" s="476"/>
      <c r="Y77" s="476"/>
    </row>
    <row r="78" spans="2:26" x14ac:dyDescent="0.3">
      <c r="C78" s="476"/>
      <c r="D78" s="476"/>
      <c r="E78" s="476"/>
      <c r="F78" s="476"/>
      <c r="G78" s="476"/>
      <c r="H78" s="476"/>
      <c r="I78" s="476"/>
      <c r="J78" s="476"/>
      <c r="K78" s="476"/>
      <c r="L78" s="476"/>
      <c r="M78" s="476"/>
      <c r="N78" s="476"/>
      <c r="O78" s="476"/>
      <c r="P78" s="476"/>
      <c r="Q78" s="476"/>
      <c r="T78" s="476"/>
      <c r="U78" s="476"/>
      <c r="V78" s="476"/>
      <c r="W78" s="476"/>
      <c r="X78" s="476"/>
      <c r="Y78" s="476"/>
    </row>
    <row r="79" spans="2:26" x14ac:dyDescent="0.3">
      <c r="C79" s="476"/>
      <c r="D79" s="476"/>
      <c r="E79" s="476"/>
      <c r="F79" s="476"/>
      <c r="G79" s="476"/>
      <c r="H79" s="476"/>
      <c r="I79" s="476"/>
      <c r="J79" s="476"/>
      <c r="K79" s="476"/>
      <c r="L79" s="476"/>
      <c r="M79" s="476"/>
      <c r="N79" s="476"/>
      <c r="O79" s="476"/>
      <c r="P79" s="476"/>
      <c r="Q79" s="476"/>
      <c r="T79" s="476"/>
      <c r="U79" s="476"/>
      <c r="V79" s="476"/>
      <c r="W79" s="476"/>
      <c r="X79" s="476"/>
      <c r="Y79" s="476"/>
    </row>
    <row r="80" spans="2:26" x14ac:dyDescent="0.3">
      <c r="C80" s="476"/>
      <c r="D80" s="476"/>
      <c r="E80" s="476"/>
      <c r="F80" s="476"/>
      <c r="G80" s="476"/>
      <c r="H80" s="476"/>
      <c r="I80" s="476"/>
      <c r="J80" s="476"/>
      <c r="K80" s="476"/>
      <c r="L80" s="476"/>
      <c r="M80" s="476"/>
      <c r="N80" s="476"/>
      <c r="O80" s="476"/>
      <c r="P80" s="476"/>
      <c r="Q80" s="476"/>
      <c r="T80" s="476"/>
      <c r="U80" s="476"/>
      <c r="V80" s="476"/>
      <c r="W80" s="476"/>
      <c r="X80" s="476"/>
      <c r="Y80" s="476"/>
    </row>
    <row r="81" spans="3:25" x14ac:dyDescent="0.3">
      <c r="C81" s="476"/>
      <c r="D81" s="476"/>
      <c r="E81" s="476"/>
      <c r="F81" s="476"/>
      <c r="G81" s="476"/>
      <c r="H81" s="476"/>
      <c r="I81" s="476"/>
      <c r="J81" s="476"/>
      <c r="K81" s="476"/>
      <c r="L81" s="476"/>
      <c r="M81" s="476"/>
      <c r="N81" s="476"/>
      <c r="O81" s="476"/>
      <c r="P81" s="476"/>
      <c r="Q81" s="476"/>
      <c r="T81" s="476"/>
      <c r="U81" s="476"/>
      <c r="V81" s="476"/>
      <c r="W81" s="476"/>
      <c r="X81" s="476"/>
      <c r="Y81" s="476"/>
    </row>
    <row r="82" spans="3:25" x14ac:dyDescent="0.3">
      <c r="C82" s="476"/>
      <c r="D82" s="476"/>
      <c r="E82" s="476"/>
      <c r="F82" s="476"/>
      <c r="G82" s="476"/>
      <c r="H82" s="476"/>
      <c r="I82" s="476"/>
      <c r="J82" s="476"/>
      <c r="K82" s="476"/>
      <c r="L82" s="476"/>
      <c r="M82" s="476"/>
      <c r="N82" s="476"/>
      <c r="O82" s="476"/>
      <c r="P82" s="476"/>
      <c r="Q82" s="476"/>
      <c r="T82" s="476"/>
      <c r="U82" s="476"/>
      <c r="V82" s="476"/>
      <c r="W82" s="476"/>
      <c r="X82" s="476"/>
      <c r="Y82" s="476"/>
    </row>
    <row r="83" spans="3:25" x14ac:dyDescent="0.3">
      <c r="C83" s="476"/>
      <c r="D83" s="476"/>
      <c r="E83" s="476"/>
      <c r="F83" s="476"/>
      <c r="G83" s="476"/>
      <c r="H83" s="476"/>
      <c r="I83" s="476"/>
      <c r="J83" s="476"/>
      <c r="K83" s="476"/>
      <c r="L83" s="476"/>
      <c r="M83" s="476"/>
      <c r="N83" s="476"/>
      <c r="O83" s="476"/>
      <c r="P83" s="476"/>
      <c r="Q83" s="476"/>
      <c r="T83" s="476"/>
      <c r="U83" s="476"/>
      <c r="V83" s="476"/>
      <c r="W83" s="476"/>
      <c r="X83" s="476"/>
      <c r="Y83" s="476"/>
    </row>
    <row r="84" spans="3:25" x14ac:dyDescent="0.3">
      <c r="C84" s="476"/>
      <c r="D84" s="476"/>
      <c r="E84" s="476"/>
      <c r="F84" s="476"/>
      <c r="G84" s="476"/>
      <c r="H84" s="476"/>
      <c r="I84" s="476"/>
      <c r="J84" s="476"/>
      <c r="K84" s="476"/>
      <c r="L84" s="476"/>
      <c r="M84" s="476"/>
      <c r="N84" s="476"/>
      <c r="O84" s="476"/>
      <c r="P84" s="476"/>
      <c r="Q84" s="476"/>
      <c r="T84" s="476"/>
      <c r="U84" s="476"/>
      <c r="V84" s="476"/>
      <c r="W84" s="476"/>
      <c r="X84" s="476"/>
      <c r="Y84" s="476"/>
    </row>
    <row r="85" spans="3:25" x14ac:dyDescent="0.3">
      <c r="C85" s="476"/>
      <c r="D85" s="476"/>
      <c r="E85" s="476"/>
      <c r="F85" s="476"/>
      <c r="G85" s="476"/>
      <c r="H85" s="476"/>
      <c r="I85" s="476"/>
      <c r="J85" s="476"/>
      <c r="K85" s="476"/>
      <c r="L85" s="476"/>
      <c r="M85" s="476"/>
      <c r="N85" s="476"/>
      <c r="O85" s="476"/>
      <c r="P85" s="476"/>
      <c r="Q85" s="476"/>
      <c r="T85" s="476"/>
      <c r="U85" s="476"/>
      <c r="V85" s="476"/>
      <c r="W85" s="476"/>
      <c r="X85" s="476"/>
      <c r="Y85" s="476"/>
    </row>
    <row r="86" spans="3:25" x14ac:dyDescent="0.3">
      <c r="C86" s="476"/>
      <c r="D86" s="476"/>
      <c r="E86" s="476"/>
      <c r="F86" s="476"/>
      <c r="G86" s="476"/>
      <c r="H86" s="476"/>
      <c r="I86" s="476"/>
      <c r="J86" s="476"/>
      <c r="K86" s="476"/>
      <c r="L86" s="476"/>
      <c r="M86" s="476"/>
      <c r="N86" s="476"/>
      <c r="O86" s="476"/>
      <c r="P86" s="476"/>
      <c r="Q86" s="476"/>
      <c r="T86" s="476"/>
      <c r="U86" s="476"/>
      <c r="V86" s="476"/>
      <c r="W86" s="476"/>
      <c r="X86" s="476"/>
      <c r="Y86" s="476"/>
    </row>
    <row r="87" spans="3:25" x14ac:dyDescent="0.3">
      <c r="C87" s="476"/>
      <c r="D87" s="476"/>
      <c r="E87" s="476"/>
      <c r="F87" s="476"/>
      <c r="G87" s="476"/>
      <c r="H87" s="476"/>
      <c r="I87" s="476"/>
      <c r="J87" s="476"/>
      <c r="K87" s="476"/>
      <c r="L87" s="476"/>
      <c r="M87" s="476"/>
      <c r="N87" s="476"/>
      <c r="O87" s="476"/>
      <c r="P87" s="476"/>
      <c r="Q87" s="476"/>
      <c r="T87" s="476"/>
      <c r="U87" s="476"/>
      <c r="V87" s="476"/>
      <c r="W87" s="476"/>
      <c r="X87" s="476"/>
      <c r="Y87" s="476"/>
    </row>
    <row r="88" spans="3:25" x14ac:dyDescent="0.3">
      <c r="C88" s="476"/>
      <c r="D88" s="476"/>
      <c r="E88" s="476"/>
      <c r="F88" s="476"/>
      <c r="G88" s="476"/>
      <c r="H88" s="476"/>
      <c r="I88" s="476"/>
      <c r="J88" s="476"/>
      <c r="K88" s="476"/>
      <c r="L88" s="476"/>
      <c r="M88" s="476"/>
      <c r="N88" s="476"/>
      <c r="O88" s="476"/>
      <c r="P88" s="476"/>
      <c r="T88" s="476"/>
      <c r="U88" s="476"/>
      <c r="V88" s="476"/>
      <c r="W88" s="476"/>
      <c r="X88" s="476"/>
      <c r="Y88" s="476"/>
    </row>
    <row r="89" spans="3:25" x14ac:dyDescent="0.3">
      <c r="C89" s="476"/>
      <c r="D89" s="476"/>
      <c r="E89" s="476"/>
      <c r="F89" s="476"/>
      <c r="G89" s="476"/>
      <c r="H89" s="476"/>
      <c r="I89" s="476"/>
      <c r="J89" s="476"/>
      <c r="K89" s="476"/>
      <c r="L89" s="476"/>
      <c r="M89" s="476"/>
      <c r="N89" s="476"/>
      <c r="O89" s="476"/>
      <c r="P89" s="476"/>
      <c r="T89" s="476"/>
      <c r="U89" s="476"/>
      <c r="V89" s="476"/>
      <c r="W89" s="476"/>
      <c r="X89" s="476"/>
      <c r="Y89" s="476"/>
    </row>
    <row r="90" spans="3:25" x14ac:dyDescent="0.3">
      <c r="C90" s="476"/>
      <c r="D90" s="476"/>
      <c r="E90" s="476"/>
      <c r="F90" s="476"/>
      <c r="G90" s="476"/>
      <c r="H90" s="476"/>
      <c r="I90" s="476"/>
      <c r="J90" s="476"/>
      <c r="K90" s="476"/>
      <c r="L90" s="476"/>
      <c r="M90" s="476"/>
      <c r="N90" s="476"/>
      <c r="O90" s="476"/>
      <c r="P90" s="476"/>
      <c r="T90" s="476"/>
      <c r="U90" s="476"/>
      <c r="V90" s="476"/>
      <c r="W90" s="476"/>
      <c r="X90" s="476"/>
      <c r="Y90" s="476"/>
    </row>
  </sheetData>
  <autoFilter ref="B3:AB67"/>
  <mergeCells count="4">
    <mergeCell ref="C2:F2"/>
    <mergeCell ref="G2:J2"/>
    <mergeCell ref="K2:S2"/>
    <mergeCell ref="T2:AB2"/>
  </mergeCells>
  <phoneticPr fontId="4" type="noConversion"/>
  <pageMargins left="0.7" right="0.7" top="0.75" bottom="0.75" header="0.3" footer="0.3"/>
  <pageSetup orientation="portrait" r:id="rId1"/>
  <ignoredErrors>
    <ignoredError sqref="G9 C61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3"/>
  <sheetViews>
    <sheetView tabSelected="1" zoomScaleNormal="100" zoomScaleSheetLayoutView="115" workbookViewId="0">
      <pane xSplit="2" ySplit="4" topLeftCell="C47" activePane="bottomRight" state="frozen"/>
      <selection activeCell="B1" sqref="B1"/>
      <selection pane="topRight" activeCell="B1" sqref="B1"/>
      <selection pane="bottomLeft" activeCell="B1" sqref="B1"/>
      <selection pane="bottomRight" activeCell="F75" sqref="F75"/>
    </sheetView>
  </sheetViews>
  <sheetFormatPr defaultColWidth="9" defaultRowHeight="11.25" x14ac:dyDescent="0.3"/>
  <cols>
    <col min="1" max="1" width="3.5" style="107" customWidth="1"/>
    <col min="2" max="2" width="7.5" style="107" customWidth="1"/>
    <col min="3" max="6" width="6.75" style="107" customWidth="1"/>
    <col min="7" max="7" width="7" style="107" customWidth="1"/>
    <col min="8" max="44" width="6.75" style="107" customWidth="1"/>
    <col min="45" max="16384" width="9" style="107"/>
  </cols>
  <sheetData>
    <row r="1" spans="2:44" ht="12" thickBot="1" x14ac:dyDescent="0.35"/>
    <row r="2" spans="2:44" ht="18.75" customHeight="1" thickBot="1" x14ac:dyDescent="0.35">
      <c r="C2" s="492" t="s">
        <v>58</v>
      </c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  <c r="O2" s="493"/>
      <c r="P2" s="493"/>
      <c r="Q2" s="493"/>
      <c r="R2" s="493"/>
      <c r="S2" s="493"/>
      <c r="T2" s="493"/>
      <c r="U2" s="493"/>
      <c r="V2" s="493"/>
      <c r="W2" s="493"/>
      <c r="X2" s="493"/>
      <c r="Y2" s="493"/>
      <c r="Z2" s="494"/>
      <c r="AA2" s="495" t="s">
        <v>29</v>
      </c>
      <c r="AB2" s="496"/>
      <c r="AC2" s="496"/>
      <c r="AD2" s="496"/>
      <c r="AE2" s="496"/>
      <c r="AF2" s="496"/>
      <c r="AG2" s="496"/>
      <c r="AH2" s="496"/>
      <c r="AI2" s="496"/>
      <c r="AJ2" s="496"/>
      <c r="AK2" s="496"/>
      <c r="AL2" s="496"/>
      <c r="AM2" s="496"/>
      <c r="AN2" s="496"/>
      <c r="AO2" s="495" t="s">
        <v>33</v>
      </c>
      <c r="AP2" s="497"/>
      <c r="AQ2" s="496" t="s">
        <v>34</v>
      </c>
      <c r="AR2" s="497"/>
    </row>
    <row r="3" spans="2:44" ht="12.75" customHeight="1" thickBot="1" x14ac:dyDescent="0.35">
      <c r="C3" s="501" t="s">
        <v>59</v>
      </c>
      <c r="D3" s="502"/>
      <c r="E3" s="502"/>
      <c r="F3" s="503"/>
      <c r="G3" s="504" t="s">
        <v>60</v>
      </c>
      <c r="H3" s="502"/>
      <c r="I3" s="502"/>
      <c r="J3" s="505"/>
      <c r="K3" s="502" t="s">
        <v>61</v>
      </c>
      <c r="L3" s="502"/>
      <c r="M3" s="502"/>
      <c r="N3" s="503"/>
      <c r="O3" s="504" t="s">
        <v>62</v>
      </c>
      <c r="P3" s="502"/>
      <c r="Q3" s="502"/>
      <c r="R3" s="502"/>
      <c r="S3" s="501" t="s">
        <v>63</v>
      </c>
      <c r="T3" s="502"/>
      <c r="U3" s="502"/>
      <c r="V3" s="503"/>
      <c r="W3" s="504" t="s">
        <v>64</v>
      </c>
      <c r="X3" s="502"/>
      <c r="Y3" s="502"/>
      <c r="Z3" s="505"/>
      <c r="AA3" s="506" t="s">
        <v>30</v>
      </c>
      <c r="AB3" s="491"/>
      <c r="AC3" s="490" t="s">
        <v>28</v>
      </c>
      <c r="AD3" s="491"/>
      <c r="AE3" s="490" t="s">
        <v>31</v>
      </c>
      <c r="AF3" s="491"/>
      <c r="AG3" s="490" t="s">
        <v>65</v>
      </c>
      <c r="AH3" s="491"/>
      <c r="AI3" s="490" t="s">
        <v>66</v>
      </c>
      <c r="AJ3" s="491"/>
      <c r="AK3" s="490" t="s">
        <v>32</v>
      </c>
      <c r="AL3" s="491"/>
      <c r="AM3" s="490" t="s">
        <v>67</v>
      </c>
      <c r="AN3" s="491"/>
      <c r="AO3" s="498"/>
      <c r="AP3" s="499"/>
      <c r="AQ3" s="500"/>
      <c r="AR3" s="499"/>
    </row>
    <row r="4" spans="2:44" ht="12" thickBot="1" x14ac:dyDescent="0.35">
      <c r="B4" s="65" t="s">
        <v>68</v>
      </c>
      <c r="C4" s="68" t="s">
        <v>69</v>
      </c>
      <c r="D4" s="40" t="s">
        <v>70</v>
      </c>
      <c r="E4" s="40" t="s">
        <v>50</v>
      </c>
      <c r="F4" s="40" t="s">
        <v>71</v>
      </c>
      <c r="G4" s="39" t="s">
        <v>69</v>
      </c>
      <c r="H4" s="40" t="s">
        <v>70</v>
      </c>
      <c r="I4" s="40" t="s">
        <v>72</v>
      </c>
      <c r="J4" s="64" t="s">
        <v>71</v>
      </c>
      <c r="K4" s="67" t="s">
        <v>69</v>
      </c>
      <c r="L4" s="40" t="s">
        <v>1</v>
      </c>
      <c r="M4" s="40" t="s">
        <v>72</v>
      </c>
      <c r="N4" s="40" t="s">
        <v>71</v>
      </c>
      <c r="O4" s="39" t="s">
        <v>69</v>
      </c>
      <c r="P4" s="40" t="s">
        <v>70</v>
      </c>
      <c r="Q4" s="40" t="s">
        <v>72</v>
      </c>
      <c r="R4" s="41" t="s">
        <v>71</v>
      </c>
      <c r="S4" s="68" t="s">
        <v>69</v>
      </c>
      <c r="T4" s="40" t="s">
        <v>70</v>
      </c>
      <c r="U4" s="40" t="s">
        <v>72</v>
      </c>
      <c r="V4" s="40" t="s">
        <v>71</v>
      </c>
      <c r="W4" s="39" t="s">
        <v>54</v>
      </c>
      <c r="X4" s="40" t="s">
        <v>70</v>
      </c>
      <c r="Y4" s="40" t="s">
        <v>72</v>
      </c>
      <c r="Z4" s="64" t="s">
        <v>71</v>
      </c>
      <c r="AA4" s="146" t="s">
        <v>69</v>
      </c>
      <c r="AB4" s="147" t="s">
        <v>55</v>
      </c>
      <c r="AC4" s="147" t="s">
        <v>69</v>
      </c>
      <c r="AD4" s="147" t="s">
        <v>73</v>
      </c>
      <c r="AE4" s="147" t="s">
        <v>54</v>
      </c>
      <c r="AF4" s="147" t="s">
        <v>73</v>
      </c>
      <c r="AG4" s="147" t="s">
        <v>69</v>
      </c>
      <c r="AH4" s="147" t="s">
        <v>73</v>
      </c>
      <c r="AI4" s="147" t="s">
        <v>69</v>
      </c>
      <c r="AJ4" s="147" t="s">
        <v>73</v>
      </c>
      <c r="AK4" s="147" t="s">
        <v>69</v>
      </c>
      <c r="AL4" s="147" t="s">
        <v>73</v>
      </c>
      <c r="AM4" s="147" t="s">
        <v>69</v>
      </c>
      <c r="AN4" s="147" t="s">
        <v>73</v>
      </c>
      <c r="AO4" s="146" t="s">
        <v>33</v>
      </c>
      <c r="AP4" s="148" t="s">
        <v>35</v>
      </c>
      <c r="AQ4" s="149" t="s">
        <v>34</v>
      </c>
      <c r="AR4" s="148" t="s">
        <v>36</v>
      </c>
    </row>
    <row r="5" spans="2:44" x14ac:dyDescent="0.3">
      <c r="B5" s="47">
        <v>1965</v>
      </c>
      <c r="C5" s="113">
        <v>115776</v>
      </c>
      <c r="D5" s="1">
        <v>1017</v>
      </c>
      <c r="E5" s="1">
        <v>61151</v>
      </c>
      <c r="F5" s="1">
        <v>53608</v>
      </c>
      <c r="G5" s="121">
        <v>36529</v>
      </c>
      <c r="H5" s="1">
        <v>244</v>
      </c>
      <c r="I5" s="1">
        <v>16595</v>
      </c>
      <c r="J5" s="3">
        <v>19690</v>
      </c>
      <c r="K5" s="129">
        <v>65368</v>
      </c>
      <c r="L5" s="1">
        <v>945</v>
      </c>
      <c r="M5" s="1">
        <v>33707</v>
      </c>
      <c r="N5" s="1">
        <v>30716</v>
      </c>
      <c r="O5" s="121">
        <v>20843</v>
      </c>
      <c r="P5" s="1">
        <v>231</v>
      </c>
      <c r="Q5" s="1">
        <v>9609</v>
      </c>
      <c r="R5" s="6">
        <v>11003</v>
      </c>
      <c r="S5" s="113">
        <v>37378</v>
      </c>
      <c r="T5" s="1">
        <v>701</v>
      </c>
      <c r="U5" s="1">
        <v>18804</v>
      </c>
      <c r="V5" s="1">
        <v>17873</v>
      </c>
      <c r="W5" s="121">
        <v>12526</v>
      </c>
      <c r="X5" s="1">
        <v>166</v>
      </c>
      <c r="Y5" s="1">
        <v>5870</v>
      </c>
      <c r="Z5" s="3">
        <v>6490</v>
      </c>
      <c r="AA5" s="58">
        <v>115776</v>
      </c>
      <c r="AB5" s="59">
        <v>36529</v>
      </c>
      <c r="AC5" s="59">
        <v>37378</v>
      </c>
      <c r="AD5" s="59">
        <v>12526</v>
      </c>
      <c r="AE5" s="59">
        <v>28869</v>
      </c>
      <c r="AF5" s="59">
        <v>8039</v>
      </c>
      <c r="AG5" s="59">
        <v>25659</v>
      </c>
      <c r="AH5" s="59">
        <v>8691</v>
      </c>
      <c r="AI5" s="375">
        <v>1430</v>
      </c>
      <c r="AJ5" s="375">
        <v>3</v>
      </c>
      <c r="AK5" s="59">
        <v>22440</v>
      </c>
      <c r="AL5" s="59">
        <v>7270</v>
      </c>
      <c r="AM5" s="415"/>
      <c r="AN5" s="416"/>
      <c r="AO5" s="431">
        <f t="shared" ref="AO5:AO36" si="0">AC5/AA5*100</f>
        <v>32.284756771697069</v>
      </c>
      <c r="AP5" s="432">
        <f t="shared" ref="AP5:AP36" si="1">AD5/AB5*100</f>
        <v>34.290563661748202</v>
      </c>
      <c r="AQ5" s="433">
        <f t="shared" ref="AQ5:AQ36" si="2">AE5/(AA5-AC5-AI5)*100</f>
        <v>37.507795447458683</v>
      </c>
      <c r="AR5" s="432">
        <f t="shared" ref="AR5:AR36" si="3">AF5/(AB5-AD5-AJ5)*100</f>
        <v>33.495833333333337</v>
      </c>
    </row>
    <row r="6" spans="2:44" x14ac:dyDescent="0.3">
      <c r="B6" s="47">
        <v>1966</v>
      </c>
      <c r="C6" s="113">
        <v>129301</v>
      </c>
      <c r="D6" s="1">
        <v>1006</v>
      </c>
      <c r="E6" s="1">
        <v>67030</v>
      </c>
      <c r="F6" s="1">
        <v>61265</v>
      </c>
      <c r="G6" s="121">
        <v>43377</v>
      </c>
      <c r="H6" s="1">
        <v>240</v>
      </c>
      <c r="I6" s="1">
        <v>18631</v>
      </c>
      <c r="J6" s="3">
        <v>24506</v>
      </c>
      <c r="K6" s="129">
        <v>68725</v>
      </c>
      <c r="L6" s="1">
        <v>882</v>
      </c>
      <c r="M6" s="1">
        <v>32780</v>
      </c>
      <c r="N6" s="1">
        <v>35063</v>
      </c>
      <c r="O6" s="121">
        <v>22101</v>
      </c>
      <c r="P6" s="1">
        <v>238</v>
      </c>
      <c r="Q6" s="1">
        <v>9360</v>
      </c>
      <c r="R6" s="6">
        <v>12503</v>
      </c>
      <c r="S6" s="113">
        <v>36523</v>
      </c>
      <c r="T6" s="1">
        <v>560</v>
      </c>
      <c r="U6" s="1">
        <v>17393</v>
      </c>
      <c r="V6" s="1">
        <v>18570</v>
      </c>
      <c r="W6" s="121">
        <v>11700</v>
      </c>
      <c r="X6" s="1">
        <v>128</v>
      </c>
      <c r="Y6" s="1">
        <v>5026</v>
      </c>
      <c r="Z6" s="3">
        <v>6546</v>
      </c>
      <c r="AA6" s="56">
        <v>129301</v>
      </c>
      <c r="AB6" s="37">
        <v>43377</v>
      </c>
      <c r="AC6" s="37">
        <v>36523</v>
      </c>
      <c r="AD6" s="37">
        <v>11700</v>
      </c>
      <c r="AE6" s="37">
        <v>28540</v>
      </c>
      <c r="AF6" s="37">
        <v>6008</v>
      </c>
      <c r="AG6" s="37">
        <v>30556</v>
      </c>
      <c r="AH6" s="37">
        <v>14604</v>
      </c>
      <c r="AI6" s="414"/>
      <c r="AJ6" s="414"/>
      <c r="AK6" s="37">
        <v>33682</v>
      </c>
      <c r="AL6" s="37">
        <v>11083</v>
      </c>
      <c r="AM6" s="414"/>
      <c r="AN6" s="417"/>
      <c r="AO6" s="434">
        <f t="shared" si="0"/>
        <v>28.246494613344058</v>
      </c>
      <c r="AP6" s="435">
        <f t="shared" si="1"/>
        <v>26.972819697074485</v>
      </c>
      <c r="AQ6" s="436">
        <f t="shared" si="2"/>
        <v>30.76160296622044</v>
      </c>
      <c r="AR6" s="435">
        <f t="shared" si="3"/>
        <v>18.96644252927992</v>
      </c>
    </row>
    <row r="7" spans="2:44" x14ac:dyDescent="0.3">
      <c r="B7" s="47">
        <v>1967</v>
      </c>
      <c r="C7" s="113">
        <v>136090</v>
      </c>
      <c r="D7" s="1">
        <v>1030</v>
      </c>
      <c r="E7" s="1">
        <v>65897</v>
      </c>
      <c r="F7" s="1">
        <v>69163</v>
      </c>
      <c r="G7" s="121">
        <v>45457</v>
      </c>
      <c r="H7" s="1">
        <v>153</v>
      </c>
      <c r="I7" s="1">
        <v>18450</v>
      </c>
      <c r="J7" s="3">
        <v>26854</v>
      </c>
      <c r="K7" s="129">
        <v>67698</v>
      </c>
      <c r="L7" s="1">
        <v>957</v>
      </c>
      <c r="M7" s="1">
        <v>30960</v>
      </c>
      <c r="N7" s="1">
        <v>35781</v>
      </c>
      <c r="O7" s="121">
        <v>20619</v>
      </c>
      <c r="P7" s="1">
        <v>229</v>
      </c>
      <c r="Q7" s="1">
        <v>8611</v>
      </c>
      <c r="R7" s="6">
        <v>11779</v>
      </c>
      <c r="S7" s="113">
        <v>41922</v>
      </c>
      <c r="T7" s="1">
        <v>538</v>
      </c>
      <c r="U7" s="1">
        <v>18225</v>
      </c>
      <c r="V7" s="1">
        <v>23159</v>
      </c>
      <c r="W7" s="121">
        <v>13290</v>
      </c>
      <c r="X7" s="1">
        <v>107</v>
      </c>
      <c r="Y7" s="1">
        <v>5725</v>
      </c>
      <c r="Z7" s="3">
        <v>7458</v>
      </c>
      <c r="AA7" s="56">
        <v>136090</v>
      </c>
      <c r="AB7" s="37">
        <v>45457</v>
      </c>
      <c r="AC7" s="37">
        <v>41922</v>
      </c>
      <c r="AD7" s="37">
        <v>13290</v>
      </c>
      <c r="AE7" s="37">
        <v>31393</v>
      </c>
      <c r="AF7" s="37">
        <v>7592</v>
      </c>
      <c r="AG7" s="37">
        <v>24715</v>
      </c>
      <c r="AH7" s="37">
        <v>12955</v>
      </c>
      <c r="AI7" s="376">
        <v>1566</v>
      </c>
      <c r="AJ7" s="376">
        <v>0</v>
      </c>
      <c r="AK7" s="37">
        <v>36494</v>
      </c>
      <c r="AL7" s="37">
        <v>11620</v>
      </c>
      <c r="AM7" s="414"/>
      <c r="AN7" s="417"/>
      <c r="AO7" s="434">
        <f t="shared" si="0"/>
        <v>30.804614593283858</v>
      </c>
      <c r="AP7" s="435">
        <f t="shared" si="1"/>
        <v>29.236421233253406</v>
      </c>
      <c r="AQ7" s="436">
        <f t="shared" si="2"/>
        <v>33.900995658841062</v>
      </c>
      <c r="AR7" s="435">
        <f t="shared" si="3"/>
        <v>23.601827960332017</v>
      </c>
    </row>
    <row r="8" spans="2:44" x14ac:dyDescent="0.3">
      <c r="B8" s="426">
        <v>1968</v>
      </c>
      <c r="C8" s="113">
        <v>137490</v>
      </c>
      <c r="D8" s="1">
        <v>921</v>
      </c>
      <c r="E8" s="1">
        <v>66035</v>
      </c>
      <c r="F8" s="1">
        <v>70534</v>
      </c>
      <c r="G8" s="121">
        <v>48174</v>
      </c>
      <c r="H8" s="1">
        <v>253</v>
      </c>
      <c r="I8" s="1">
        <v>19099</v>
      </c>
      <c r="J8" s="3">
        <v>28822</v>
      </c>
      <c r="K8" s="129">
        <v>71495</v>
      </c>
      <c r="L8" s="1">
        <v>869</v>
      </c>
      <c r="M8" s="1">
        <v>32499</v>
      </c>
      <c r="N8" s="1">
        <v>38127</v>
      </c>
      <c r="O8" s="121">
        <v>23152</v>
      </c>
      <c r="P8" s="1">
        <v>226</v>
      </c>
      <c r="Q8" s="1">
        <v>9696</v>
      </c>
      <c r="R8" s="6">
        <v>13230</v>
      </c>
      <c r="S8" s="429">
        <v>40521</v>
      </c>
      <c r="T8" s="1">
        <v>366</v>
      </c>
      <c r="U8" s="1">
        <v>17340</v>
      </c>
      <c r="V8" s="1">
        <v>22815</v>
      </c>
      <c r="W8" s="121">
        <v>14037</v>
      </c>
      <c r="X8" s="1">
        <v>96</v>
      </c>
      <c r="Y8" s="1">
        <v>6261</v>
      </c>
      <c r="Z8" s="3">
        <v>7680</v>
      </c>
      <c r="AA8" s="56">
        <v>137490</v>
      </c>
      <c r="AB8" s="37">
        <v>48174</v>
      </c>
      <c r="AC8" s="430">
        <v>40508</v>
      </c>
      <c r="AD8" s="37">
        <v>14036</v>
      </c>
      <c r="AE8" s="37">
        <v>29618</v>
      </c>
      <c r="AF8" s="37">
        <v>8732</v>
      </c>
      <c r="AG8" s="37">
        <v>31382</v>
      </c>
      <c r="AH8" s="37">
        <v>14507</v>
      </c>
      <c r="AI8" s="376">
        <v>1966</v>
      </c>
      <c r="AJ8" s="376">
        <v>2</v>
      </c>
      <c r="AK8" s="37">
        <v>34077</v>
      </c>
      <c r="AL8" s="37">
        <v>10916</v>
      </c>
      <c r="AM8" s="414"/>
      <c r="AN8" s="417"/>
      <c r="AO8" s="434">
        <f t="shared" si="0"/>
        <v>29.462506364099205</v>
      </c>
      <c r="AP8" s="435">
        <f t="shared" si="1"/>
        <v>29.136048490887202</v>
      </c>
      <c r="AQ8" s="436">
        <f t="shared" si="2"/>
        <v>31.171592152900562</v>
      </c>
      <c r="AR8" s="435">
        <f t="shared" si="3"/>
        <v>25.580032809936725</v>
      </c>
    </row>
    <row r="9" spans="2:44" x14ac:dyDescent="0.3">
      <c r="B9" s="47">
        <v>1969</v>
      </c>
      <c r="C9" s="113">
        <v>136660</v>
      </c>
      <c r="D9" s="1">
        <v>897</v>
      </c>
      <c r="E9" s="1">
        <v>65165</v>
      </c>
      <c r="F9" s="1">
        <v>70598</v>
      </c>
      <c r="G9" s="121">
        <v>48653</v>
      </c>
      <c r="H9" s="1">
        <v>230</v>
      </c>
      <c r="I9" s="1">
        <v>19531</v>
      </c>
      <c r="J9" s="3">
        <v>28892</v>
      </c>
      <c r="K9" s="129">
        <v>57502</v>
      </c>
      <c r="L9" s="1">
        <v>822</v>
      </c>
      <c r="M9" s="1">
        <v>29573</v>
      </c>
      <c r="N9" s="1">
        <v>27107</v>
      </c>
      <c r="O9" s="121">
        <v>20275</v>
      </c>
      <c r="P9" s="1">
        <v>213</v>
      </c>
      <c r="Q9" s="1">
        <v>9130</v>
      </c>
      <c r="R9" s="6">
        <v>10932</v>
      </c>
      <c r="S9" s="113">
        <v>35753</v>
      </c>
      <c r="T9" s="1">
        <v>469</v>
      </c>
      <c r="U9" s="1">
        <v>17188</v>
      </c>
      <c r="V9" s="1">
        <v>18096</v>
      </c>
      <c r="W9" s="121">
        <v>12801</v>
      </c>
      <c r="X9" s="1">
        <v>83</v>
      </c>
      <c r="Y9" s="1">
        <v>6311</v>
      </c>
      <c r="Z9" s="3">
        <v>6407</v>
      </c>
      <c r="AA9" s="56">
        <v>136660</v>
      </c>
      <c r="AB9" s="37">
        <v>48653</v>
      </c>
      <c r="AC9" s="37">
        <v>35753</v>
      </c>
      <c r="AD9" s="37">
        <v>12801</v>
      </c>
      <c r="AE9" s="37">
        <v>35580</v>
      </c>
      <c r="AF9" s="37">
        <v>10294</v>
      </c>
      <c r="AG9" s="37">
        <v>31970</v>
      </c>
      <c r="AH9" s="37">
        <v>15718</v>
      </c>
      <c r="AI9" s="376">
        <v>1982</v>
      </c>
      <c r="AJ9" s="376">
        <v>0</v>
      </c>
      <c r="AK9" s="37">
        <v>31375</v>
      </c>
      <c r="AL9" s="37">
        <v>9840</v>
      </c>
      <c r="AM9" s="414"/>
      <c r="AN9" s="417"/>
      <c r="AO9" s="434">
        <f t="shared" si="0"/>
        <v>26.162007902824531</v>
      </c>
      <c r="AP9" s="435">
        <f t="shared" si="1"/>
        <v>26.310813310587221</v>
      </c>
      <c r="AQ9" s="436">
        <f t="shared" si="2"/>
        <v>35.966641394996209</v>
      </c>
      <c r="AR9" s="435">
        <f t="shared" si="3"/>
        <v>28.712484659154303</v>
      </c>
    </row>
    <row r="10" spans="2:44" ht="12" thickBot="1" x14ac:dyDescent="0.35">
      <c r="B10" s="69">
        <v>1970</v>
      </c>
      <c r="C10" s="114">
        <v>145062</v>
      </c>
      <c r="D10" s="13">
        <v>1175</v>
      </c>
      <c r="E10" s="13">
        <v>68683</v>
      </c>
      <c r="F10" s="13">
        <v>75204</v>
      </c>
      <c r="G10" s="122">
        <v>51585</v>
      </c>
      <c r="H10" s="13">
        <v>369</v>
      </c>
      <c r="I10" s="13">
        <v>21118</v>
      </c>
      <c r="J10" s="15">
        <v>30098</v>
      </c>
      <c r="K10" s="130">
        <v>65729</v>
      </c>
      <c r="L10" s="13">
        <v>953</v>
      </c>
      <c r="M10" s="13">
        <v>30586</v>
      </c>
      <c r="N10" s="13">
        <v>34190</v>
      </c>
      <c r="O10" s="122">
        <v>22160</v>
      </c>
      <c r="P10" s="13">
        <v>319</v>
      </c>
      <c r="Q10" s="13">
        <v>10077</v>
      </c>
      <c r="R10" s="19">
        <v>11764</v>
      </c>
      <c r="S10" s="114">
        <v>39073</v>
      </c>
      <c r="T10" s="13">
        <v>747</v>
      </c>
      <c r="U10" s="13">
        <v>17721</v>
      </c>
      <c r="V10" s="13">
        <v>20605</v>
      </c>
      <c r="W10" s="122">
        <v>14748</v>
      </c>
      <c r="X10" s="13">
        <v>206</v>
      </c>
      <c r="Y10" s="13">
        <v>6556</v>
      </c>
      <c r="Z10" s="15">
        <v>7986</v>
      </c>
      <c r="AA10" s="70">
        <v>145062</v>
      </c>
      <c r="AB10" s="71">
        <v>51585</v>
      </c>
      <c r="AC10" s="71">
        <v>39073</v>
      </c>
      <c r="AD10" s="71">
        <v>14748</v>
      </c>
      <c r="AE10" s="71">
        <v>39963</v>
      </c>
      <c r="AF10" s="71">
        <v>11948</v>
      </c>
      <c r="AG10" s="71">
        <v>29341</v>
      </c>
      <c r="AH10" s="71">
        <v>13065</v>
      </c>
      <c r="AI10" s="377">
        <v>1583</v>
      </c>
      <c r="AJ10" s="377">
        <v>0</v>
      </c>
      <c r="AK10" s="71">
        <v>35102</v>
      </c>
      <c r="AL10" s="71">
        <v>11824</v>
      </c>
      <c r="AM10" s="418"/>
      <c r="AN10" s="419"/>
      <c r="AO10" s="437">
        <f t="shared" si="0"/>
        <v>26.935379355034399</v>
      </c>
      <c r="AP10" s="438">
        <f t="shared" si="1"/>
        <v>28.589706309973828</v>
      </c>
      <c r="AQ10" s="439">
        <f t="shared" si="2"/>
        <v>38.276535831274067</v>
      </c>
      <c r="AR10" s="438">
        <f t="shared" si="3"/>
        <v>32.434780248120099</v>
      </c>
    </row>
    <row r="11" spans="2:44" x14ac:dyDescent="0.3">
      <c r="B11" s="46">
        <v>1971</v>
      </c>
      <c r="C11" s="115">
        <v>173872</v>
      </c>
      <c r="D11" s="17">
        <v>1229</v>
      </c>
      <c r="E11" s="17">
        <v>77313</v>
      </c>
      <c r="F11" s="17">
        <v>95330</v>
      </c>
      <c r="G11" s="123">
        <v>64216</v>
      </c>
      <c r="H11" s="17">
        <v>369</v>
      </c>
      <c r="I11" s="17">
        <v>24504</v>
      </c>
      <c r="J11" s="18">
        <v>39343</v>
      </c>
      <c r="K11" s="131">
        <v>81778</v>
      </c>
      <c r="L11" s="17">
        <v>959</v>
      </c>
      <c r="M11" s="17">
        <v>35622</v>
      </c>
      <c r="N11" s="17">
        <v>45197</v>
      </c>
      <c r="O11" s="123">
        <v>27429</v>
      </c>
      <c r="P11" s="17">
        <v>334</v>
      </c>
      <c r="Q11" s="17">
        <v>11631</v>
      </c>
      <c r="R11" s="21">
        <v>15464</v>
      </c>
      <c r="S11" s="115">
        <v>49206</v>
      </c>
      <c r="T11" s="17">
        <v>793</v>
      </c>
      <c r="U11" s="17">
        <v>19516</v>
      </c>
      <c r="V11" s="17">
        <v>28897</v>
      </c>
      <c r="W11" s="123">
        <v>18741</v>
      </c>
      <c r="X11" s="17">
        <v>279</v>
      </c>
      <c r="Y11" s="17">
        <v>7372</v>
      </c>
      <c r="Z11" s="18">
        <v>11090</v>
      </c>
      <c r="AA11" s="58">
        <v>173872</v>
      </c>
      <c r="AB11" s="59">
        <v>64216</v>
      </c>
      <c r="AC11" s="59">
        <v>49206</v>
      </c>
      <c r="AD11" s="59">
        <v>18741</v>
      </c>
      <c r="AE11" s="59">
        <v>48986</v>
      </c>
      <c r="AF11" s="59">
        <v>16060</v>
      </c>
      <c r="AG11" s="59">
        <v>37251</v>
      </c>
      <c r="AH11" s="59">
        <v>16882</v>
      </c>
      <c r="AI11" s="375">
        <v>2039</v>
      </c>
      <c r="AJ11" s="375">
        <v>0</v>
      </c>
      <c r="AK11" s="59">
        <v>36390</v>
      </c>
      <c r="AL11" s="59">
        <v>12533</v>
      </c>
      <c r="AM11" s="415"/>
      <c r="AN11" s="416"/>
      <c r="AO11" s="431">
        <f t="shared" si="0"/>
        <v>28.300128830403974</v>
      </c>
      <c r="AP11" s="432">
        <f t="shared" si="1"/>
        <v>29.184315435405505</v>
      </c>
      <c r="AQ11" s="433">
        <f t="shared" si="2"/>
        <v>39.94715682516901</v>
      </c>
      <c r="AR11" s="432">
        <f t="shared" si="3"/>
        <v>35.316107751511822</v>
      </c>
    </row>
    <row r="12" spans="2:44" x14ac:dyDescent="0.3">
      <c r="B12" s="47">
        <v>1972</v>
      </c>
      <c r="C12" s="113">
        <v>183508</v>
      </c>
      <c r="D12" s="1">
        <v>1253</v>
      </c>
      <c r="E12" s="1">
        <v>82473</v>
      </c>
      <c r="F12" s="1">
        <v>99782</v>
      </c>
      <c r="G12" s="121">
        <v>70074</v>
      </c>
      <c r="H12" s="1">
        <v>356</v>
      </c>
      <c r="I12" s="1">
        <v>26777</v>
      </c>
      <c r="J12" s="3">
        <v>42941</v>
      </c>
      <c r="K12" s="129">
        <v>91593</v>
      </c>
      <c r="L12" s="1">
        <v>982</v>
      </c>
      <c r="M12" s="1">
        <v>40072</v>
      </c>
      <c r="N12" s="1">
        <v>50539</v>
      </c>
      <c r="O12" s="121">
        <v>31611</v>
      </c>
      <c r="P12" s="1">
        <v>318</v>
      </c>
      <c r="Q12" s="1">
        <v>13036</v>
      </c>
      <c r="R12" s="6">
        <v>18257</v>
      </c>
      <c r="S12" s="113">
        <v>53308</v>
      </c>
      <c r="T12" s="1">
        <v>613</v>
      </c>
      <c r="U12" s="1">
        <v>22081</v>
      </c>
      <c r="V12" s="1">
        <v>30614</v>
      </c>
      <c r="W12" s="121">
        <v>20415</v>
      </c>
      <c r="X12" s="1">
        <v>225</v>
      </c>
      <c r="Y12" s="1">
        <v>8446</v>
      </c>
      <c r="Z12" s="3">
        <v>11744</v>
      </c>
      <c r="AA12" s="56">
        <v>183508</v>
      </c>
      <c r="AB12" s="37">
        <v>70074</v>
      </c>
      <c r="AC12" s="37">
        <v>53308</v>
      </c>
      <c r="AD12" s="37">
        <v>20415</v>
      </c>
      <c r="AE12" s="37">
        <v>45306</v>
      </c>
      <c r="AF12" s="37">
        <v>15881</v>
      </c>
      <c r="AG12" s="37">
        <v>37953</v>
      </c>
      <c r="AH12" s="37">
        <v>18526</v>
      </c>
      <c r="AI12" s="376">
        <v>2414</v>
      </c>
      <c r="AJ12" s="376">
        <v>3</v>
      </c>
      <c r="AK12" s="37">
        <v>44527</v>
      </c>
      <c r="AL12" s="37">
        <v>15249</v>
      </c>
      <c r="AM12" s="414"/>
      <c r="AN12" s="417"/>
      <c r="AO12" s="434">
        <f t="shared" si="0"/>
        <v>29.049414739411905</v>
      </c>
      <c r="AP12" s="435">
        <f t="shared" si="1"/>
        <v>29.13348745611782</v>
      </c>
      <c r="AQ12" s="436">
        <f t="shared" si="2"/>
        <v>35.454588139545798</v>
      </c>
      <c r="AR12" s="435">
        <f t="shared" si="3"/>
        <v>31.982036410504271</v>
      </c>
    </row>
    <row r="13" spans="2:44" x14ac:dyDescent="0.3">
      <c r="B13" s="47">
        <v>1973</v>
      </c>
      <c r="C13" s="113">
        <v>205587</v>
      </c>
      <c r="D13" s="1">
        <v>1730</v>
      </c>
      <c r="E13" s="1">
        <v>90451</v>
      </c>
      <c r="F13" s="1">
        <v>113406</v>
      </c>
      <c r="G13" s="121">
        <v>78074</v>
      </c>
      <c r="H13" s="1">
        <v>370</v>
      </c>
      <c r="I13" s="1">
        <v>28727</v>
      </c>
      <c r="J13" s="3">
        <v>48977</v>
      </c>
      <c r="K13" s="129">
        <v>102091</v>
      </c>
      <c r="L13" s="1">
        <v>971</v>
      </c>
      <c r="M13" s="1">
        <v>42953</v>
      </c>
      <c r="N13" s="1">
        <v>58167</v>
      </c>
      <c r="O13" s="121">
        <v>35274</v>
      </c>
      <c r="P13" s="1">
        <v>298</v>
      </c>
      <c r="Q13" s="1">
        <v>14106</v>
      </c>
      <c r="R13" s="6">
        <v>20870</v>
      </c>
      <c r="S13" s="113">
        <v>57802</v>
      </c>
      <c r="T13" s="1">
        <v>610</v>
      </c>
      <c r="U13" s="1">
        <v>23652</v>
      </c>
      <c r="V13" s="1">
        <v>33540</v>
      </c>
      <c r="W13" s="121">
        <v>21972</v>
      </c>
      <c r="X13" s="1">
        <v>198</v>
      </c>
      <c r="Y13" s="1">
        <v>8679</v>
      </c>
      <c r="Z13" s="3">
        <v>13095</v>
      </c>
      <c r="AA13" s="56">
        <v>205587</v>
      </c>
      <c r="AB13" s="37">
        <v>78074</v>
      </c>
      <c r="AC13" s="37">
        <v>57802</v>
      </c>
      <c r="AD13" s="37">
        <v>21972</v>
      </c>
      <c r="AE13" s="37">
        <v>54322</v>
      </c>
      <c r="AF13" s="37">
        <v>19427</v>
      </c>
      <c r="AG13" s="37">
        <v>42949</v>
      </c>
      <c r="AH13" s="37">
        <v>19861</v>
      </c>
      <c r="AI13" s="376">
        <v>2036</v>
      </c>
      <c r="AJ13" s="376">
        <v>35</v>
      </c>
      <c r="AK13" s="37">
        <v>48478</v>
      </c>
      <c r="AL13" s="37">
        <v>16779</v>
      </c>
      <c r="AM13" s="414"/>
      <c r="AN13" s="417"/>
      <c r="AO13" s="434">
        <f t="shared" si="0"/>
        <v>28.115590966354876</v>
      </c>
      <c r="AP13" s="435">
        <f t="shared" si="1"/>
        <v>28.142531444526988</v>
      </c>
      <c r="AQ13" s="436">
        <f t="shared" si="2"/>
        <v>37.270924671867391</v>
      </c>
      <c r="AR13" s="435">
        <f t="shared" si="3"/>
        <v>34.649615638432593</v>
      </c>
    </row>
    <row r="14" spans="2:44" x14ac:dyDescent="0.3">
      <c r="B14" s="47">
        <v>1974</v>
      </c>
      <c r="C14" s="113">
        <v>234876</v>
      </c>
      <c r="D14" s="1">
        <v>1628</v>
      </c>
      <c r="E14" s="1">
        <v>101002</v>
      </c>
      <c r="F14" s="1">
        <v>132246</v>
      </c>
      <c r="G14" s="121">
        <v>91201</v>
      </c>
      <c r="H14" s="1">
        <v>374</v>
      </c>
      <c r="I14" s="1">
        <v>32161</v>
      </c>
      <c r="J14" s="3">
        <v>58666</v>
      </c>
      <c r="K14" s="129">
        <v>112267</v>
      </c>
      <c r="L14" s="1">
        <v>1100</v>
      </c>
      <c r="M14" s="1">
        <v>47021</v>
      </c>
      <c r="N14" s="1">
        <v>64146</v>
      </c>
      <c r="O14" s="121">
        <v>38413</v>
      </c>
      <c r="P14" s="1">
        <v>364</v>
      </c>
      <c r="Q14" s="1">
        <v>15313</v>
      </c>
      <c r="R14" s="6">
        <v>22736</v>
      </c>
      <c r="S14" s="113">
        <v>62130</v>
      </c>
      <c r="T14" s="1">
        <v>794</v>
      </c>
      <c r="U14" s="1">
        <v>25078</v>
      </c>
      <c r="V14" s="1">
        <v>36258</v>
      </c>
      <c r="W14" s="121">
        <v>24142</v>
      </c>
      <c r="X14" s="1">
        <v>291</v>
      </c>
      <c r="Y14" s="1">
        <v>9362</v>
      </c>
      <c r="Z14" s="3">
        <v>14489</v>
      </c>
      <c r="AA14" s="56">
        <v>234876</v>
      </c>
      <c r="AB14" s="37">
        <v>91201</v>
      </c>
      <c r="AC14" s="37">
        <v>62130</v>
      </c>
      <c r="AD14" s="37">
        <v>24142</v>
      </c>
      <c r="AE14" s="37">
        <v>67727</v>
      </c>
      <c r="AF14" s="37">
        <v>24802</v>
      </c>
      <c r="AG14" s="37">
        <v>56084</v>
      </c>
      <c r="AH14" s="37">
        <v>27490</v>
      </c>
      <c r="AI14" s="376">
        <v>2300</v>
      </c>
      <c r="AJ14" s="376">
        <v>87</v>
      </c>
      <c r="AK14" s="37">
        <v>46635</v>
      </c>
      <c r="AL14" s="37">
        <v>14680</v>
      </c>
      <c r="AM14" s="414"/>
      <c r="AN14" s="417"/>
      <c r="AO14" s="434">
        <f t="shared" si="0"/>
        <v>26.452255658304807</v>
      </c>
      <c r="AP14" s="435">
        <f t="shared" si="1"/>
        <v>26.471200973673536</v>
      </c>
      <c r="AQ14" s="436">
        <f t="shared" si="2"/>
        <v>39.735165389624868</v>
      </c>
      <c r="AR14" s="435">
        <f t="shared" si="3"/>
        <v>37.033387087140895</v>
      </c>
    </row>
    <row r="15" spans="2:44" x14ac:dyDescent="0.3">
      <c r="B15" s="47">
        <v>1975</v>
      </c>
      <c r="C15" s="113">
        <v>263369</v>
      </c>
      <c r="D15" s="1">
        <v>1882</v>
      </c>
      <c r="E15" s="1">
        <v>111976</v>
      </c>
      <c r="F15" s="1">
        <v>149511</v>
      </c>
      <c r="G15" s="121">
        <v>102058</v>
      </c>
      <c r="H15" s="1">
        <v>558</v>
      </c>
      <c r="I15" s="1">
        <v>36942</v>
      </c>
      <c r="J15" s="3">
        <v>64558</v>
      </c>
      <c r="K15" s="129">
        <v>127456</v>
      </c>
      <c r="L15" s="1">
        <v>1327</v>
      </c>
      <c r="M15" s="1">
        <v>50174</v>
      </c>
      <c r="N15" s="1">
        <v>75955</v>
      </c>
      <c r="O15" s="121">
        <v>44035</v>
      </c>
      <c r="P15" s="1">
        <v>488</v>
      </c>
      <c r="Q15" s="1">
        <v>16993</v>
      </c>
      <c r="R15" s="6">
        <v>26554</v>
      </c>
      <c r="S15" s="113">
        <v>68055</v>
      </c>
      <c r="T15" s="1">
        <v>928</v>
      </c>
      <c r="U15" s="1">
        <v>25709</v>
      </c>
      <c r="V15" s="1">
        <v>41418</v>
      </c>
      <c r="W15" s="121">
        <v>25396</v>
      </c>
      <c r="X15" s="1">
        <v>354</v>
      </c>
      <c r="Y15" s="1">
        <v>9549</v>
      </c>
      <c r="Z15" s="3">
        <v>15493</v>
      </c>
      <c r="AA15" s="56">
        <v>263369</v>
      </c>
      <c r="AB15" s="37">
        <v>102058</v>
      </c>
      <c r="AC15" s="37">
        <v>68055</v>
      </c>
      <c r="AD15" s="37">
        <v>25396</v>
      </c>
      <c r="AE15" s="37">
        <v>76805</v>
      </c>
      <c r="AF15" s="37">
        <v>28075</v>
      </c>
      <c r="AG15" s="37">
        <v>60713</v>
      </c>
      <c r="AH15" s="37">
        <v>29148</v>
      </c>
      <c r="AI15" s="376">
        <v>3040</v>
      </c>
      <c r="AJ15" s="376">
        <v>13</v>
      </c>
      <c r="AK15" s="37">
        <v>54756</v>
      </c>
      <c r="AL15" s="37">
        <v>19426</v>
      </c>
      <c r="AM15" s="414"/>
      <c r="AN15" s="417"/>
      <c r="AO15" s="434">
        <f t="shared" si="0"/>
        <v>25.840171014811919</v>
      </c>
      <c r="AP15" s="435">
        <f t="shared" si="1"/>
        <v>24.883889552999275</v>
      </c>
      <c r="AQ15" s="436">
        <f t="shared" si="2"/>
        <v>39.945598468851742</v>
      </c>
      <c r="AR15" s="435">
        <f t="shared" si="3"/>
        <v>36.628005583895415</v>
      </c>
    </row>
    <row r="16" spans="2:44" x14ac:dyDescent="0.3">
      <c r="B16" s="47">
        <v>1976</v>
      </c>
      <c r="C16" s="113">
        <v>310119</v>
      </c>
      <c r="D16" s="1">
        <v>2078</v>
      </c>
      <c r="E16" s="1">
        <v>128956</v>
      </c>
      <c r="F16" s="1">
        <v>179085</v>
      </c>
      <c r="G16" s="121">
        <v>121715</v>
      </c>
      <c r="H16" s="1">
        <v>581</v>
      </c>
      <c r="I16" s="1">
        <v>43651</v>
      </c>
      <c r="J16" s="3">
        <v>77483</v>
      </c>
      <c r="K16" s="129">
        <v>149163</v>
      </c>
      <c r="L16" s="1">
        <v>1452</v>
      </c>
      <c r="M16" s="1">
        <v>57346</v>
      </c>
      <c r="N16" s="1">
        <v>90365</v>
      </c>
      <c r="O16" s="121">
        <v>51930</v>
      </c>
      <c r="P16" s="1">
        <v>538</v>
      </c>
      <c r="Q16" s="1">
        <v>19206</v>
      </c>
      <c r="R16" s="6">
        <v>32186</v>
      </c>
      <c r="S16" s="113">
        <v>73681</v>
      </c>
      <c r="T16" s="1">
        <v>928</v>
      </c>
      <c r="U16" s="1">
        <v>28692</v>
      </c>
      <c r="V16" s="1">
        <v>44061</v>
      </c>
      <c r="W16" s="121">
        <v>26838</v>
      </c>
      <c r="X16" s="1">
        <v>322</v>
      </c>
      <c r="Y16" s="1">
        <v>10356</v>
      </c>
      <c r="Z16" s="3">
        <v>16160</v>
      </c>
      <c r="AA16" s="56">
        <v>310119</v>
      </c>
      <c r="AB16" s="37">
        <v>121715</v>
      </c>
      <c r="AC16" s="37">
        <v>73681</v>
      </c>
      <c r="AD16" s="37">
        <v>26838</v>
      </c>
      <c r="AE16" s="37">
        <v>90498</v>
      </c>
      <c r="AF16" s="37">
        <v>36539</v>
      </c>
      <c r="AG16" s="37">
        <v>72329</v>
      </c>
      <c r="AH16" s="37">
        <v>33379</v>
      </c>
      <c r="AI16" s="376">
        <v>3402</v>
      </c>
      <c r="AJ16" s="376">
        <v>3</v>
      </c>
      <c r="AK16" s="37">
        <v>70209</v>
      </c>
      <c r="AL16" s="37">
        <v>24956</v>
      </c>
      <c r="AM16" s="414"/>
      <c r="AN16" s="417"/>
      <c r="AO16" s="434">
        <f t="shared" si="0"/>
        <v>23.758944147246702</v>
      </c>
      <c r="AP16" s="435">
        <f t="shared" si="1"/>
        <v>22.049870599350943</v>
      </c>
      <c r="AQ16" s="436">
        <f t="shared" si="2"/>
        <v>38.834343191609882</v>
      </c>
      <c r="AR16" s="435">
        <f t="shared" si="3"/>
        <v>38.513185909732911</v>
      </c>
    </row>
    <row r="17" spans="1:44" x14ac:dyDescent="0.3">
      <c r="B17" s="47">
        <v>1977</v>
      </c>
      <c r="C17" s="113">
        <v>367281</v>
      </c>
      <c r="D17" s="1">
        <v>2435</v>
      </c>
      <c r="E17" s="1">
        <v>155878</v>
      </c>
      <c r="F17" s="1">
        <v>208968</v>
      </c>
      <c r="G17" s="121">
        <v>141395</v>
      </c>
      <c r="H17" s="1">
        <v>633</v>
      </c>
      <c r="I17" s="1">
        <v>51438</v>
      </c>
      <c r="J17" s="3">
        <v>89324</v>
      </c>
      <c r="K17" s="129">
        <v>173074</v>
      </c>
      <c r="L17" s="1">
        <v>1398</v>
      </c>
      <c r="M17" s="1">
        <v>67408</v>
      </c>
      <c r="N17" s="1">
        <v>104268</v>
      </c>
      <c r="O17" s="121">
        <v>51665</v>
      </c>
      <c r="P17" s="1">
        <v>520</v>
      </c>
      <c r="Q17" s="1">
        <v>19462</v>
      </c>
      <c r="R17" s="6">
        <v>31683</v>
      </c>
      <c r="S17" s="113">
        <v>78705</v>
      </c>
      <c r="T17" s="1">
        <v>723</v>
      </c>
      <c r="U17" s="1">
        <v>29921</v>
      </c>
      <c r="V17" s="1">
        <v>48061</v>
      </c>
      <c r="W17" s="121">
        <v>24802</v>
      </c>
      <c r="X17" s="1">
        <v>240</v>
      </c>
      <c r="Y17" s="1">
        <v>9534</v>
      </c>
      <c r="Z17" s="3">
        <v>15028</v>
      </c>
      <c r="AA17" s="56">
        <v>367281</v>
      </c>
      <c r="AB17" s="37">
        <v>141395</v>
      </c>
      <c r="AC17" s="37">
        <v>78705</v>
      </c>
      <c r="AD17" s="37">
        <v>24802</v>
      </c>
      <c r="AE17" s="37">
        <v>108008</v>
      </c>
      <c r="AF17" s="37">
        <v>44103</v>
      </c>
      <c r="AG17" s="37">
        <v>80757</v>
      </c>
      <c r="AH17" s="37">
        <v>38536</v>
      </c>
      <c r="AI17" s="376">
        <v>2980</v>
      </c>
      <c r="AJ17" s="376">
        <v>2</v>
      </c>
      <c r="AK17" s="37">
        <v>96831</v>
      </c>
      <c r="AL17" s="37">
        <v>33952</v>
      </c>
      <c r="AM17" s="414"/>
      <c r="AN17" s="417"/>
      <c r="AO17" s="434">
        <f t="shared" si="0"/>
        <v>21.429096522825848</v>
      </c>
      <c r="AP17" s="435">
        <f t="shared" si="1"/>
        <v>17.540931433218994</v>
      </c>
      <c r="AQ17" s="436">
        <f t="shared" si="2"/>
        <v>37.818456841132232</v>
      </c>
      <c r="AR17" s="435">
        <f t="shared" si="3"/>
        <v>37.827105008105256</v>
      </c>
    </row>
    <row r="18" spans="1:44" x14ac:dyDescent="0.3">
      <c r="B18" s="47">
        <v>1978</v>
      </c>
      <c r="C18" s="113">
        <v>400421</v>
      </c>
      <c r="D18" s="1">
        <v>4228</v>
      </c>
      <c r="E18" s="1">
        <v>168194</v>
      </c>
      <c r="F18" s="1">
        <v>227999</v>
      </c>
      <c r="G18" s="121">
        <v>155752</v>
      </c>
      <c r="H18" s="1">
        <v>786</v>
      </c>
      <c r="I18" s="1">
        <v>55585</v>
      </c>
      <c r="J18" s="3">
        <v>99381</v>
      </c>
      <c r="K18" s="129">
        <v>199012</v>
      </c>
      <c r="L18" s="1">
        <v>1554</v>
      </c>
      <c r="M18" s="1">
        <v>76325</v>
      </c>
      <c r="N18" s="1">
        <v>121133</v>
      </c>
      <c r="O18" s="121">
        <v>59069</v>
      </c>
      <c r="P18" s="1">
        <v>520</v>
      </c>
      <c r="Q18" s="1">
        <v>22052</v>
      </c>
      <c r="R18" s="6">
        <v>36497</v>
      </c>
      <c r="S18" s="113">
        <v>88205</v>
      </c>
      <c r="T18" s="1">
        <v>708</v>
      </c>
      <c r="U18" s="1">
        <v>34194</v>
      </c>
      <c r="V18" s="1">
        <v>53303</v>
      </c>
      <c r="W18" s="121">
        <v>27608</v>
      </c>
      <c r="X18" s="1">
        <v>256</v>
      </c>
      <c r="Y18" s="1">
        <v>10410</v>
      </c>
      <c r="Z18" s="3">
        <v>16942</v>
      </c>
      <c r="AA18" s="56">
        <v>400421</v>
      </c>
      <c r="AB18" s="37">
        <v>155752</v>
      </c>
      <c r="AC18" s="37">
        <v>88205</v>
      </c>
      <c r="AD18" s="37">
        <v>27608</v>
      </c>
      <c r="AE18" s="37">
        <v>125314</v>
      </c>
      <c r="AF18" s="37">
        <v>53522</v>
      </c>
      <c r="AG18" s="37">
        <v>84815</v>
      </c>
      <c r="AH18" s="37">
        <v>41023</v>
      </c>
      <c r="AI18" s="376">
        <v>2482</v>
      </c>
      <c r="AJ18" s="376">
        <v>3</v>
      </c>
      <c r="AK18" s="37">
        <v>99605</v>
      </c>
      <c r="AL18" s="37">
        <v>33596</v>
      </c>
      <c r="AM18" s="414"/>
      <c r="AN18" s="417"/>
      <c r="AO18" s="434">
        <f t="shared" si="0"/>
        <v>22.028065461102191</v>
      </c>
      <c r="AP18" s="435">
        <f t="shared" si="1"/>
        <v>17.725615080384198</v>
      </c>
      <c r="AQ18" s="436">
        <f t="shared" si="2"/>
        <v>40.458587045658533</v>
      </c>
      <c r="AR18" s="435">
        <f t="shared" si="3"/>
        <v>41.768052379800373</v>
      </c>
    </row>
    <row r="19" spans="1:44" x14ac:dyDescent="0.3">
      <c r="B19" s="110">
        <v>1979</v>
      </c>
      <c r="C19" s="113">
        <v>439848</v>
      </c>
      <c r="D19" s="1">
        <v>4234</v>
      </c>
      <c r="E19" s="1">
        <v>182430</v>
      </c>
      <c r="F19" s="1">
        <v>253184</v>
      </c>
      <c r="G19" s="124">
        <v>173288</v>
      </c>
      <c r="H19" s="1">
        <v>793</v>
      </c>
      <c r="I19" s="1">
        <v>60722</v>
      </c>
      <c r="J19" s="3">
        <v>111773</v>
      </c>
      <c r="K19" s="129">
        <v>225877</v>
      </c>
      <c r="L19" s="1">
        <v>1864</v>
      </c>
      <c r="M19" s="1">
        <v>90580</v>
      </c>
      <c r="N19" s="1">
        <v>133433</v>
      </c>
      <c r="O19" s="121">
        <v>61870</v>
      </c>
      <c r="P19" s="1">
        <v>596</v>
      </c>
      <c r="Q19" s="1">
        <v>26064</v>
      </c>
      <c r="R19" s="6">
        <v>35210</v>
      </c>
      <c r="S19" s="113">
        <v>113905</v>
      </c>
      <c r="T19" s="1">
        <v>1129</v>
      </c>
      <c r="U19" s="1">
        <v>44226</v>
      </c>
      <c r="V19" s="1">
        <v>68550</v>
      </c>
      <c r="W19" s="121">
        <v>35957</v>
      </c>
      <c r="X19" s="1">
        <v>365</v>
      </c>
      <c r="Y19" s="1">
        <v>14045</v>
      </c>
      <c r="Z19" s="3">
        <v>21547</v>
      </c>
      <c r="AA19" s="56">
        <v>439848</v>
      </c>
      <c r="AB19" s="96">
        <v>173283</v>
      </c>
      <c r="AC19" s="37">
        <v>113905</v>
      </c>
      <c r="AD19" s="37">
        <v>35957</v>
      </c>
      <c r="AE19" s="37">
        <v>142548</v>
      </c>
      <c r="AF19" s="37">
        <v>63398</v>
      </c>
      <c r="AG19" s="37">
        <v>74211</v>
      </c>
      <c r="AH19" s="37">
        <v>37694</v>
      </c>
      <c r="AI19" s="376">
        <v>2240</v>
      </c>
      <c r="AJ19" s="376">
        <v>4</v>
      </c>
      <c r="AK19" s="37">
        <v>106944</v>
      </c>
      <c r="AL19" s="37">
        <v>36230</v>
      </c>
      <c r="AM19" s="414"/>
      <c r="AN19" s="417"/>
      <c r="AO19" s="434">
        <f t="shared" si="0"/>
        <v>25.896446044997361</v>
      </c>
      <c r="AP19" s="435">
        <f t="shared" si="1"/>
        <v>20.750448687984395</v>
      </c>
      <c r="AQ19" s="436">
        <f t="shared" si="2"/>
        <v>44.036663237597431</v>
      </c>
      <c r="AR19" s="435">
        <f t="shared" si="3"/>
        <v>46.167402164256274</v>
      </c>
    </row>
    <row r="20" spans="1:44" ht="12" thickBot="1" x14ac:dyDescent="0.35">
      <c r="B20" s="111">
        <v>1980</v>
      </c>
      <c r="C20" s="116">
        <v>467388</v>
      </c>
      <c r="D20" s="4">
        <v>5847</v>
      </c>
      <c r="E20" s="4">
        <v>191051</v>
      </c>
      <c r="F20" s="4">
        <v>270490</v>
      </c>
      <c r="G20" s="125">
        <v>193077</v>
      </c>
      <c r="H20" s="4">
        <v>1175</v>
      </c>
      <c r="I20" s="4">
        <v>66668</v>
      </c>
      <c r="J20" s="5">
        <v>125234</v>
      </c>
      <c r="K20" s="132">
        <v>256519</v>
      </c>
      <c r="L20" s="4">
        <v>2915</v>
      </c>
      <c r="M20" s="4">
        <v>102850</v>
      </c>
      <c r="N20" s="4">
        <v>150754</v>
      </c>
      <c r="O20" s="125">
        <v>83839</v>
      </c>
      <c r="P20" s="4">
        <v>897</v>
      </c>
      <c r="Q20" s="4">
        <v>30798</v>
      </c>
      <c r="R20" s="7">
        <v>52144</v>
      </c>
      <c r="S20" s="427">
        <v>110817</v>
      </c>
      <c r="T20" s="4">
        <v>1763</v>
      </c>
      <c r="U20" s="4">
        <v>43349</v>
      </c>
      <c r="V20" s="4">
        <v>65705</v>
      </c>
      <c r="W20" s="125">
        <v>43505</v>
      </c>
      <c r="X20" s="4">
        <v>584</v>
      </c>
      <c r="Y20" s="4">
        <v>16819</v>
      </c>
      <c r="Z20" s="5">
        <v>26102</v>
      </c>
      <c r="AA20" s="83">
        <v>467388</v>
      </c>
      <c r="AB20" s="42">
        <v>193077</v>
      </c>
      <c r="AC20" s="428">
        <v>127326</v>
      </c>
      <c r="AD20" s="42">
        <v>44124</v>
      </c>
      <c r="AE20" s="42">
        <v>128103</v>
      </c>
      <c r="AF20" s="42">
        <v>63165</v>
      </c>
      <c r="AG20" s="42">
        <v>107987</v>
      </c>
      <c r="AH20" s="42">
        <v>54328</v>
      </c>
      <c r="AI20" s="378">
        <v>2306</v>
      </c>
      <c r="AJ20" s="378">
        <v>0</v>
      </c>
      <c r="AK20" s="42">
        <v>101666</v>
      </c>
      <c r="AL20" s="42">
        <v>31460</v>
      </c>
      <c r="AM20" s="420"/>
      <c r="AN20" s="421"/>
      <c r="AO20" s="440">
        <f t="shared" si="0"/>
        <v>27.242034455313359</v>
      </c>
      <c r="AP20" s="441">
        <f t="shared" si="1"/>
        <v>22.853058624279431</v>
      </c>
      <c r="AQ20" s="442">
        <f t="shared" si="2"/>
        <v>37.927675600137377</v>
      </c>
      <c r="AR20" s="441">
        <f t="shared" si="3"/>
        <v>42.405993836982134</v>
      </c>
    </row>
    <row r="21" spans="1:44" x14ac:dyDescent="0.3">
      <c r="B21" s="76">
        <v>1981</v>
      </c>
      <c r="C21" s="117">
        <v>497000</v>
      </c>
      <c r="D21" s="10">
        <v>4811</v>
      </c>
      <c r="E21" s="10">
        <v>199979</v>
      </c>
      <c r="F21" s="10">
        <v>292210</v>
      </c>
      <c r="G21" s="126">
        <v>208135</v>
      </c>
      <c r="H21" s="10">
        <v>1077</v>
      </c>
      <c r="I21" s="10">
        <v>70327</v>
      </c>
      <c r="J21" s="11">
        <v>136731</v>
      </c>
      <c r="K21" s="133">
        <v>294036</v>
      </c>
      <c r="L21" s="10">
        <v>3245</v>
      </c>
      <c r="M21" s="10">
        <v>115320</v>
      </c>
      <c r="N21" s="10">
        <v>175471</v>
      </c>
      <c r="O21" s="126">
        <v>96718</v>
      </c>
      <c r="P21" s="10">
        <v>1028</v>
      </c>
      <c r="Q21" s="10">
        <v>35843</v>
      </c>
      <c r="R21" s="20">
        <v>59847</v>
      </c>
      <c r="S21" s="117">
        <v>175265</v>
      </c>
      <c r="T21" s="10">
        <v>2347</v>
      </c>
      <c r="U21" s="10">
        <v>68385</v>
      </c>
      <c r="V21" s="10">
        <v>104533</v>
      </c>
      <c r="W21" s="126">
        <v>59084</v>
      </c>
      <c r="X21" s="10">
        <v>707</v>
      </c>
      <c r="Y21" s="10">
        <v>22381</v>
      </c>
      <c r="Z21" s="11">
        <v>35996</v>
      </c>
      <c r="AA21" s="77">
        <v>497000</v>
      </c>
      <c r="AB21" s="78">
        <v>208135</v>
      </c>
      <c r="AC21" s="78">
        <v>175265</v>
      </c>
      <c r="AD21" s="78">
        <v>59084</v>
      </c>
      <c r="AE21" s="78">
        <v>123947</v>
      </c>
      <c r="AF21" s="78">
        <v>65344</v>
      </c>
      <c r="AG21" s="78">
        <v>85379</v>
      </c>
      <c r="AH21" s="78">
        <v>42799</v>
      </c>
      <c r="AI21" s="379">
        <v>1988</v>
      </c>
      <c r="AJ21" s="379">
        <v>71</v>
      </c>
      <c r="AK21" s="78">
        <v>110421</v>
      </c>
      <c r="AL21" s="78">
        <v>40837</v>
      </c>
      <c r="AM21" s="422"/>
      <c r="AN21" s="423"/>
      <c r="AO21" s="443">
        <f t="shared" si="0"/>
        <v>35.264587525150901</v>
      </c>
      <c r="AP21" s="444">
        <f t="shared" si="1"/>
        <v>28.387344752204097</v>
      </c>
      <c r="AQ21" s="445">
        <f t="shared" si="2"/>
        <v>38.764085354983784</v>
      </c>
      <c r="AR21" s="444">
        <f t="shared" si="3"/>
        <v>43.860920928983752</v>
      </c>
    </row>
    <row r="22" spans="1:44" x14ac:dyDescent="0.3">
      <c r="B22" s="47">
        <v>1982</v>
      </c>
      <c r="C22" s="113">
        <v>545598</v>
      </c>
      <c r="D22" s="1">
        <v>5497</v>
      </c>
      <c r="E22" s="1">
        <v>216439</v>
      </c>
      <c r="F22" s="1">
        <v>323662</v>
      </c>
      <c r="G22" s="121">
        <v>235543</v>
      </c>
      <c r="H22" s="1">
        <v>1091</v>
      </c>
      <c r="I22" s="1">
        <v>78174</v>
      </c>
      <c r="J22" s="3">
        <v>156278</v>
      </c>
      <c r="K22" s="129">
        <v>334839</v>
      </c>
      <c r="L22" s="1">
        <v>3258</v>
      </c>
      <c r="M22" s="1">
        <v>130153</v>
      </c>
      <c r="N22" s="1">
        <v>201428</v>
      </c>
      <c r="O22" s="121">
        <v>115138</v>
      </c>
      <c r="P22" s="1">
        <v>1003</v>
      </c>
      <c r="Q22" s="1">
        <v>41225</v>
      </c>
      <c r="R22" s="6">
        <v>72910</v>
      </c>
      <c r="S22" s="113">
        <v>205546</v>
      </c>
      <c r="T22" s="1">
        <v>2233</v>
      </c>
      <c r="U22" s="1">
        <v>76137</v>
      </c>
      <c r="V22" s="1">
        <v>127176</v>
      </c>
      <c r="W22" s="121">
        <v>75656</v>
      </c>
      <c r="X22" s="1">
        <v>677</v>
      </c>
      <c r="Y22" s="1">
        <v>27370</v>
      </c>
      <c r="Z22" s="3">
        <v>47609</v>
      </c>
      <c r="AA22" s="56">
        <v>545598</v>
      </c>
      <c r="AB22" s="37">
        <v>235543</v>
      </c>
      <c r="AC22" s="37">
        <v>205546</v>
      </c>
      <c r="AD22" s="37">
        <v>75656</v>
      </c>
      <c r="AE22" s="37">
        <v>129040</v>
      </c>
      <c r="AF22" s="37">
        <v>70170</v>
      </c>
      <c r="AG22" s="37">
        <v>80994</v>
      </c>
      <c r="AH22" s="37">
        <v>42927</v>
      </c>
      <c r="AI22" s="376">
        <v>2185</v>
      </c>
      <c r="AJ22" s="376">
        <v>0</v>
      </c>
      <c r="AK22" s="37">
        <v>127833</v>
      </c>
      <c r="AL22" s="37">
        <v>46790</v>
      </c>
      <c r="AM22" s="414"/>
      <c r="AN22" s="417"/>
      <c r="AO22" s="434">
        <f t="shared" si="0"/>
        <v>37.673525196206732</v>
      </c>
      <c r="AP22" s="435">
        <f t="shared" si="1"/>
        <v>32.119825254836698</v>
      </c>
      <c r="AQ22" s="436">
        <f t="shared" si="2"/>
        <v>38.192543219669275</v>
      </c>
      <c r="AR22" s="435">
        <f t="shared" si="3"/>
        <v>43.887245367040471</v>
      </c>
    </row>
    <row r="23" spans="1:44" x14ac:dyDescent="0.3">
      <c r="B23" s="47">
        <v>1983</v>
      </c>
      <c r="C23" s="113">
        <v>579123</v>
      </c>
      <c r="D23" s="1">
        <v>5636</v>
      </c>
      <c r="E23" s="1">
        <v>228661</v>
      </c>
      <c r="F23" s="1">
        <v>344826</v>
      </c>
      <c r="G23" s="121">
        <v>253336</v>
      </c>
      <c r="H23" s="1">
        <v>1174</v>
      </c>
      <c r="I23" s="1">
        <v>84331</v>
      </c>
      <c r="J23" s="3">
        <v>167831</v>
      </c>
      <c r="K23" s="129">
        <v>363559</v>
      </c>
      <c r="L23" s="1">
        <v>3421</v>
      </c>
      <c r="M23" s="1">
        <v>139170</v>
      </c>
      <c r="N23" s="1">
        <v>220968</v>
      </c>
      <c r="O23" s="121">
        <v>131827</v>
      </c>
      <c r="P23" s="1">
        <v>1104</v>
      </c>
      <c r="Q23" s="1">
        <v>48088</v>
      </c>
      <c r="R23" s="6">
        <v>82635</v>
      </c>
      <c r="S23" s="113">
        <v>222036</v>
      </c>
      <c r="T23" s="1">
        <v>2307</v>
      </c>
      <c r="U23" s="1">
        <v>81771</v>
      </c>
      <c r="V23" s="1">
        <v>137958</v>
      </c>
      <c r="W23" s="121">
        <v>90737</v>
      </c>
      <c r="X23" s="1">
        <v>744</v>
      </c>
      <c r="Y23" s="1">
        <v>32504</v>
      </c>
      <c r="Z23" s="3">
        <v>57489</v>
      </c>
      <c r="AA23" s="56">
        <v>579123</v>
      </c>
      <c r="AB23" s="37">
        <v>253336</v>
      </c>
      <c r="AC23" s="37">
        <v>222036</v>
      </c>
      <c r="AD23" s="37">
        <v>90737</v>
      </c>
      <c r="AE23" s="37">
        <v>134841</v>
      </c>
      <c r="AF23" s="37">
        <v>74501</v>
      </c>
      <c r="AG23" s="37">
        <v>92281</v>
      </c>
      <c r="AH23" s="37">
        <v>44179</v>
      </c>
      <c r="AI23" s="376">
        <v>3102</v>
      </c>
      <c r="AJ23" s="376">
        <v>0</v>
      </c>
      <c r="AK23" s="37">
        <v>126863</v>
      </c>
      <c r="AL23" s="37">
        <v>43919</v>
      </c>
      <c r="AM23" s="414"/>
      <c r="AN23" s="417"/>
      <c r="AO23" s="434">
        <f t="shared" si="0"/>
        <v>38.340041752788267</v>
      </c>
      <c r="AP23" s="435">
        <f t="shared" si="1"/>
        <v>35.816859822528187</v>
      </c>
      <c r="AQ23" s="436">
        <f t="shared" si="2"/>
        <v>38.092292046273144</v>
      </c>
      <c r="AR23" s="435">
        <f t="shared" si="3"/>
        <v>45.818854974507836</v>
      </c>
    </row>
    <row r="24" spans="1:44" x14ac:dyDescent="0.3">
      <c r="B24" s="47">
        <v>1984</v>
      </c>
      <c r="C24" s="113">
        <v>614062</v>
      </c>
      <c r="D24" s="1">
        <v>5877</v>
      </c>
      <c r="E24" s="1">
        <v>242797</v>
      </c>
      <c r="F24" s="1">
        <v>365388</v>
      </c>
      <c r="G24" s="121">
        <v>270335</v>
      </c>
      <c r="H24" s="1">
        <v>1231</v>
      </c>
      <c r="I24" s="1">
        <v>90340</v>
      </c>
      <c r="J24" s="3">
        <v>178764</v>
      </c>
      <c r="K24" s="129">
        <v>368263</v>
      </c>
      <c r="L24" s="1">
        <v>3320</v>
      </c>
      <c r="M24" s="1">
        <v>136776</v>
      </c>
      <c r="N24" s="1">
        <v>228167</v>
      </c>
      <c r="O24" s="121">
        <v>138801</v>
      </c>
      <c r="P24" s="1">
        <v>1149</v>
      </c>
      <c r="Q24" s="1">
        <v>49504</v>
      </c>
      <c r="R24" s="6">
        <v>88148</v>
      </c>
      <c r="S24" s="113">
        <v>232053</v>
      </c>
      <c r="T24" s="1">
        <v>2240</v>
      </c>
      <c r="U24" s="1">
        <v>83893</v>
      </c>
      <c r="V24" s="1">
        <v>145920</v>
      </c>
      <c r="W24" s="121">
        <v>97103</v>
      </c>
      <c r="X24" s="1">
        <v>838</v>
      </c>
      <c r="Y24" s="1">
        <v>35416</v>
      </c>
      <c r="Z24" s="3">
        <v>60849</v>
      </c>
      <c r="AA24" s="56">
        <v>614062</v>
      </c>
      <c r="AB24" s="37">
        <v>270335</v>
      </c>
      <c r="AC24" s="37">
        <v>232053</v>
      </c>
      <c r="AD24" s="37">
        <v>97103</v>
      </c>
      <c r="AE24" s="37">
        <v>158711</v>
      </c>
      <c r="AF24" s="37">
        <v>83291</v>
      </c>
      <c r="AG24" s="37">
        <v>91000</v>
      </c>
      <c r="AH24" s="37">
        <v>43853</v>
      </c>
      <c r="AI24" s="376">
        <v>3753</v>
      </c>
      <c r="AJ24" s="376">
        <v>1</v>
      </c>
      <c r="AK24" s="37">
        <v>128545</v>
      </c>
      <c r="AL24" s="37">
        <v>46087</v>
      </c>
      <c r="AM24" s="414"/>
      <c r="AN24" s="417"/>
      <c r="AO24" s="434">
        <f t="shared" si="0"/>
        <v>37.789832297064471</v>
      </c>
      <c r="AP24" s="435">
        <f t="shared" si="1"/>
        <v>35.919507278006918</v>
      </c>
      <c r="AQ24" s="436">
        <f t="shared" si="2"/>
        <v>41.958620616725177</v>
      </c>
      <c r="AR24" s="435">
        <f t="shared" si="3"/>
        <v>48.080886215515697</v>
      </c>
    </row>
    <row r="25" spans="1:44" x14ac:dyDescent="0.3">
      <c r="B25" s="47">
        <v>1985</v>
      </c>
      <c r="C25" s="113">
        <v>642354</v>
      </c>
      <c r="D25" s="1">
        <v>6171</v>
      </c>
      <c r="E25" s="1">
        <v>254247</v>
      </c>
      <c r="F25" s="1">
        <v>381936</v>
      </c>
      <c r="G25" s="121">
        <v>289372</v>
      </c>
      <c r="H25" s="1">
        <v>1300</v>
      </c>
      <c r="I25" s="1">
        <v>97533</v>
      </c>
      <c r="J25" s="3">
        <v>190539</v>
      </c>
      <c r="K25" s="129">
        <v>386010</v>
      </c>
      <c r="L25" s="1">
        <v>3317</v>
      </c>
      <c r="M25" s="1">
        <v>145748</v>
      </c>
      <c r="N25" s="1">
        <v>236945</v>
      </c>
      <c r="O25" s="121">
        <v>150525</v>
      </c>
      <c r="P25" s="1">
        <v>1151</v>
      </c>
      <c r="Q25" s="1">
        <v>55526</v>
      </c>
      <c r="R25" s="6">
        <v>93848</v>
      </c>
      <c r="S25" s="113">
        <v>233737</v>
      </c>
      <c r="T25" s="1">
        <v>2294</v>
      </c>
      <c r="U25" s="1">
        <v>86386</v>
      </c>
      <c r="V25" s="1">
        <v>145057</v>
      </c>
      <c r="W25" s="121">
        <v>98694</v>
      </c>
      <c r="X25" s="1">
        <v>847</v>
      </c>
      <c r="Y25" s="1">
        <v>36494</v>
      </c>
      <c r="Z25" s="3">
        <v>61353</v>
      </c>
      <c r="AA25" s="56">
        <v>642354</v>
      </c>
      <c r="AB25" s="37">
        <v>289372</v>
      </c>
      <c r="AC25" s="37">
        <v>233737</v>
      </c>
      <c r="AD25" s="37">
        <v>98694</v>
      </c>
      <c r="AE25" s="37">
        <v>170404</v>
      </c>
      <c r="AF25" s="37">
        <v>94218</v>
      </c>
      <c r="AG25" s="37">
        <v>100153</v>
      </c>
      <c r="AH25" s="37">
        <v>47310</v>
      </c>
      <c r="AI25" s="376">
        <v>4179</v>
      </c>
      <c r="AJ25" s="376">
        <v>3</v>
      </c>
      <c r="AK25" s="37">
        <v>133881</v>
      </c>
      <c r="AL25" s="37">
        <v>49147</v>
      </c>
      <c r="AM25" s="414"/>
      <c r="AN25" s="417"/>
      <c r="AO25" s="434">
        <f t="shared" si="0"/>
        <v>36.387568225620143</v>
      </c>
      <c r="AP25" s="435">
        <f t="shared" si="1"/>
        <v>34.106271512102069</v>
      </c>
      <c r="AQ25" s="436">
        <f t="shared" si="2"/>
        <v>42.13352850127832</v>
      </c>
      <c r="AR25" s="435">
        <f t="shared" si="3"/>
        <v>49.412875311393734</v>
      </c>
    </row>
    <row r="26" spans="1:44" x14ac:dyDescent="0.3">
      <c r="B26" s="47">
        <v>1986</v>
      </c>
      <c r="C26" s="113">
        <v>667779</v>
      </c>
      <c r="D26" s="1">
        <v>5666</v>
      </c>
      <c r="E26" s="1">
        <v>261737</v>
      </c>
      <c r="F26" s="1">
        <v>400376</v>
      </c>
      <c r="G26" s="121">
        <v>314426</v>
      </c>
      <c r="H26" s="1">
        <v>1363</v>
      </c>
      <c r="I26" s="1">
        <v>109128</v>
      </c>
      <c r="J26" s="3">
        <v>203935</v>
      </c>
      <c r="K26" s="129">
        <v>397008</v>
      </c>
      <c r="L26" s="1">
        <v>3346</v>
      </c>
      <c r="M26" s="1">
        <v>146923</v>
      </c>
      <c r="N26" s="1">
        <v>246739</v>
      </c>
      <c r="O26" s="121">
        <v>159060</v>
      </c>
      <c r="P26" s="1">
        <v>1237</v>
      </c>
      <c r="Q26" s="1">
        <v>59889</v>
      </c>
      <c r="R26" s="6">
        <v>97934</v>
      </c>
      <c r="S26" s="113">
        <v>242754</v>
      </c>
      <c r="T26" s="1">
        <v>2272</v>
      </c>
      <c r="U26" s="1">
        <v>89540</v>
      </c>
      <c r="V26" s="1">
        <v>150942</v>
      </c>
      <c r="W26" s="121">
        <v>102485</v>
      </c>
      <c r="X26" s="1">
        <v>883</v>
      </c>
      <c r="Y26" s="1">
        <v>39118</v>
      </c>
      <c r="Z26" s="3">
        <v>62484</v>
      </c>
      <c r="AA26" s="56">
        <v>667779</v>
      </c>
      <c r="AB26" s="37">
        <v>314426</v>
      </c>
      <c r="AC26" s="37">
        <v>242754</v>
      </c>
      <c r="AD26" s="37">
        <v>102485</v>
      </c>
      <c r="AE26" s="37">
        <v>186250</v>
      </c>
      <c r="AF26" s="37">
        <v>107164</v>
      </c>
      <c r="AG26" s="37">
        <v>98594</v>
      </c>
      <c r="AH26" s="37">
        <v>51389</v>
      </c>
      <c r="AI26" s="376">
        <v>4165</v>
      </c>
      <c r="AJ26" s="376">
        <v>29</v>
      </c>
      <c r="AK26" s="37">
        <v>136016</v>
      </c>
      <c r="AL26" s="37">
        <v>53359</v>
      </c>
      <c r="AM26" s="414"/>
      <c r="AN26" s="417"/>
      <c r="AO26" s="434">
        <f t="shared" si="0"/>
        <v>36.352445943942527</v>
      </c>
      <c r="AP26" s="435">
        <f t="shared" si="1"/>
        <v>32.594314719520654</v>
      </c>
      <c r="AQ26" s="436">
        <f t="shared" si="2"/>
        <v>44.25462148933137</v>
      </c>
      <c r="AR26" s="435">
        <f t="shared" si="3"/>
        <v>50.57004794442976</v>
      </c>
    </row>
    <row r="27" spans="1:44" x14ac:dyDescent="0.3">
      <c r="B27" s="47">
        <v>1987</v>
      </c>
      <c r="C27" s="113">
        <v>683420</v>
      </c>
      <c r="D27" s="1">
        <v>6076</v>
      </c>
      <c r="E27" s="1">
        <v>267714</v>
      </c>
      <c r="F27" s="1">
        <v>409630</v>
      </c>
      <c r="G27" s="121">
        <v>312291</v>
      </c>
      <c r="H27" s="1">
        <v>1625</v>
      </c>
      <c r="I27" s="1">
        <v>109931</v>
      </c>
      <c r="J27" s="3">
        <v>200735</v>
      </c>
      <c r="K27" s="129">
        <v>417758</v>
      </c>
      <c r="L27" s="1">
        <v>3664</v>
      </c>
      <c r="M27" s="1">
        <v>154170</v>
      </c>
      <c r="N27" s="1">
        <v>259924</v>
      </c>
      <c r="O27" s="121">
        <v>166655</v>
      </c>
      <c r="P27" s="1">
        <v>1463</v>
      </c>
      <c r="Q27" s="1">
        <v>64290</v>
      </c>
      <c r="R27" s="6">
        <v>100902</v>
      </c>
      <c r="S27" s="113">
        <v>250551</v>
      </c>
      <c r="T27" s="1">
        <v>2619</v>
      </c>
      <c r="U27" s="1">
        <v>91597</v>
      </c>
      <c r="V27" s="1">
        <v>156335</v>
      </c>
      <c r="W27" s="121">
        <v>106009</v>
      </c>
      <c r="X27" s="1">
        <v>1078</v>
      </c>
      <c r="Y27" s="1">
        <v>40223</v>
      </c>
      <c r="Z27" s="3">
        <v>64708</v>
      </c>
      <c r="AA27" s="56">
        <v>683420</v>
      </c>
      <c r="AB27" s="37">
        <v>312291</v>
      </c>
      <c r="AC27" s="37">
        <v>250551</v>
      </c>
      <c r="AD27" s="37">
        <v>106009</v>
      </c>
      <c r="AE27" s="37">
        <v>205427</v>
      </c>
      <c r="AF27" s="37">
        <v>114203</v>
      </c>
      <c r="AG27" s="37">
        <v>94630</v>
      </c>
      <c r="AH27" s="37">
        <v>44774</v>
      </c>
      <c r="AI27" s="376">
        <v>3515</v>
      </c>
      <c r="AJ27" s="376">
        <v>25</v>
      </c>
      <c r="AK27" s="37">
        <v>129297</v>
      </c>
      <c r="AL27" s="37">
        <v>47280</v>
      </c>
      <c r="AM27" s="414"/>
      <c r="AN27" s="417"/>
      <c r="AO27" s="434">
        <f t="shared" si="0"/>
        <v>36.661350267770914</v>
      </c>
      <c r="AP27" s="435">
        <f t="shared" si="1"/>
        <v>33.945582805780504</v>
      </c>
      <c r="AQ27" s="436">
        <f t="shared" si="2"/>
        <v>47.845600599971121</v>
      </c>
      <c r="AR27" s="435">
        <f t="shared" si="3"/>
        <v>55.369272315606253</v>
      </c>
    </row>
    <row r="28" spans="1:44" x14ac:dyDescent="0.3">
      <c r="B28" s="110">
        <v>1988</v>
      </c>
      <c r="C28" s="113">
        <v>685909</v>
      </c>
      <c r="D28" s="1">
        <v>6183</v>
      </c>
      <c r="E28" s="1">
        <v>264572</v>
      </c>
      <c r="F28" s="1">
        <v>415154</v>
      </c>
      <c r="G28" s="121">
        <v>315288</v>
      </c>
      <c r="H28" s="1">
        <v>1795</v>
      </c>
      <c r="I28" s="1">
        <v>110011</v>
      </c>
      <c r="J28" s="3">
        <v>203482</v>
      </c>
      <c r="K28" s="129">
        <v>413763</v>
      </c>
      <c r="L28" s="1">
        <v>3835</v>
      </c>
      <c r="M28" s="1">
        <v>149301</v>
      </c>
      <c r="N28" s="1">
        <v>260627</v>
      </c>
      <c r="O28" s="121">
        <v>163676</v>
      </c>
      <c r="P28" s="1">
        <v>1630</v>
      </c>
      <c r="Q28" s="1">
        <v>61235</v>
      </c>
      <c r="R28" s="6">
        <v>100811</v>
      </c>
      <c r="S28" s="113">
        <v>240042</v>
      </c>
      <c r="T28" s="1">
        <v>2607</v>
      </c>
      <c r="U28" s="1">
        <v>88575</v>
      </c>
      <c r="V28" s="1">
        <v>148860</v>
      </c>
      <c r="W28" s="121">
        <v>102956</v>
      </c>
      <c r="X28" s="1">
        <v>1199</v>
      </c>
      <c r="Y28" s="1">
        <v>39396</v>
      </c>
      <c r="Z28" s="3">
        <v>62361</v>
      </c>
      <c r="AA28" s="56">
        <v>685909</v>
      </c>
      <c r="AB28" s="37">
        <v>315288</v>
      </c>
      <c r="AC28" s="37">
        <v>240042</v>
      </c>
      <c r="AD28" s="37">
        <v>102958</v>
      </c>
      <c r="AE28" s="37">
        <v>225334</v>
      </c>
      <c r="AF28" s="37">
        <v>126078</v>
      </c>
      <c r="AG28" s="37">
        <v>84072</v>
      </c>
      <c r="AH28" s="37">
        <v>39040</v>
      </c>
      <c r="AI28" s="376">
        <v>3854</v>
      </c>
      <c r="AJ28" s="376">
        <v>30</v>
      </c>
      <c r="AK28" s="37">
        <v>132607</v>
      </c>
      <c r="AL28" s="37">
        <v>47182</v>
      </c>
      <c r="AM28" s="414"/>
      <c r="AN28" s="417"/>
      <c r="AO28" s="434">
        <f t="shared" si="0"/>
        <v>34.996187540912857</v>
      </c>
      <c r="AP28" s="435">
        <f t="shared" si="1"/>
        <v>32.655223161046408</v>
      </c>
      <c r="AQ28" s="436">
        <f t="shared" si="2"/>
        <v>50.979043602789964</v>
      </c>
      <c r="AR28" s="435">
        <f t="shared" si="3"/>
        <v>59.38671691003298</v>
      </c>
    </row>
    <row r="29" spans="1:44" x14ac:dyDescent="0.3">
      <c r="A29" s="222"/>
      <c r="B29" s="47">
        <v>1989</v>
      </c>
      <c r="C29" s="113">
        <v>709889</v>
      </c>
      <c r="D29" s="1">
        <v>6460</v>
      </c>
      <c r="E29" s="1">
        <v>271400</v>
      </c>
      <c r="F29" s="1">
        <v>432029</v>
      </c>
      <c r="G29" s="121">
        <v>328799</v>
      </c>
      <c r="H29" s="1">
        <v>1953</v>
      </c>
      <c r="I29" s="1">
        <v>114351</v>
      </c>
      <c r="J29" s="3">
        <v>212495</v>
      </c>
      <c r="K29" s="129">
        <v>437861</v>
      </c>
      <c r="L29" s="1">
        <v>4262</v>
      </c>
      <c r="M29" s="1">
        <v>156454</v>
      </c>
      <c r="N29" s="1">
        <v>277145</v>
      </c>
      <c r="O29" s="121">
        <v>178251</v>
      </c>
      <c r="P29" s="1">
        <v>1866</v>
      </c>
      <c r="Q29" s="1">
        <v>65262</v>
      </c>
      <c r="R29" s="6">
        <v>111123</v>
      </c>
      <c r="S29" s="113">
        <v>249776</v>
      </c>
      <c r="T29" s="1">
        <v>2519</v>
      </c>
      <c r="U29" s="1">
        <v>91568</v>
      </c>
      <c r="V29" s="1">
        <v>155689</v>
      </c>
      <c r="W29" s="121">
        <v>112426</v>
      </c>
      <c r="X29" s="1">
        <v>1213</v>
      </c>
      <c r="Y29" s="1">
        <v>42811</v>
      </c>
      <c r="Z29" s="3">
        <v>68402</v>
      </c>
      <c r="AA29" s="56">
        <v>709889</v>
      </c>
      <c r="AB29" s="37">
        <v>328799</v>
      </c>
      <c r="AC29" s="37">
        <v>249776</v>
      </c>
      <c r="AD29" s="37">
        <v>112426</v>
      </c>
      <c r="AE29" s="37">
        <v>239200</v>
      </c>
      <c r="AF29" s="37">
        <v>132345</v>
      </c>
      <c r="AG29" s="37">
        <v>81022</v>
      </c>
      <c r="AH29" s="37">
        <v>35122</v>
      </c>
      <c r="AI29" s="376">
        <v>3396</v>
      </c>
      <c r="AJ29" s="376">
        <v>5</v>
      </c>
      <c r="AK29" s="37">
        <v>136495</v>
      </c>
      <c r="AL29" s="37">
        <v>48901</v>
      </c>
      <c r="AM29" s="414"/>
      <c r="AN29" s="417"/>
      <c r="AO29" s="434">
        <f t="shared" si="0"/>
        <v>35.185219097633578</v>
      </c>
      <c r="AP29" s="435">
        <f t="shared" si="1"/>
        <v>34.192926377513317</v>
      </c>
      <c r="AQ29" s="436">
        <f t="shared" si="2"/>
        <v>52.373789458242193</v>
      </c>
      <c r="AR29" s="435">
        <f t="shared" si="3"/>
        <v>61.16662353028174</v>
      </c>
    </row>
    <row r="30" spans="1:44" ht="12" thickBot="1" x14ac:dyDescent="0.35">
      <c r="B30" s="69">
        <v>1990</v>
      </c>
      <c r="C30" s="114">
        <v>761922</v>
      </c>
      <c r="D30" s="13">
        <v>6390</v>
      </c>
      <c r="E30" s="13">
        <v>285116</v>
      </c>
      <c r="F30" s="13">
        <v>470416</v>
      </c>
      <c r="G30" s="122">
        <v>354836</v>
      </c>
      <c r="H30" s="13">
        <v>1921</v>
      </c>
      <c r="I30" s="13">
        <v>119724</v>
      </c>
      <c r="J30" s="15">
        <v>233191</v>
      </c>
      <c r="K30" s="130">
        <v>480033</v>
      </c>
      <c r="L30" s="13">
        <v>4248</v>
      </c>
      <c r="M30" s="13">
        <v>171318</v>
      </c>
      <c r="N30" s="13">
        <v>304467</v>
      </c>
      <c r="O30" s="122">
        <v>195616</v>
      </c>
      <c r="P30" s="13">
        <v>1792</v>
      </c>
      <c r="Q30" s="13">
        <v>71228</v>
      </c>
      <c r="R30" s="19">
        <v>122596</v>
      </c>
      <c r="S30" s="114">
        <v>252831</v>
      </c>
      <c r="T30" s="13">
        <v>2631</v>
      </c>
      <c r="U30" s="13">
        <v>93673</v>
      </c>
      <c r="V30" s="13">
        <v>156527</v>
      </c>
      <c r="W30" s="122">
        <v>114839</v>
      </c>
      <c r="X30" s="13">
        <v>1207</v>
      </c>
      <c r="Y30" s="13">
        <v>43127</v>
      </c>
      <c r="Z30" s="15">
        <v>70505</v>
      </c>
      <c r="AA30" s="70">
        <v>761922</v>
      </c>
      <c r="AB30" s="71">
        <v>354836</v>
      </c>
      <c r="AC30" s="71">
        <v>252831</v>
      </c>
      <c r="AD30" s="71">
        <v>114839</v>
      </c>
      <c r="AE30" s="71">
        <v>257905</v>
      </c>
      <c r="AF30" s="71">
        <v>144584</v>
      </c>
      <c r="AG30" s="71">
        <v>95387</v>
      </c>
      <c r="AH30" s="71">
        <v>40325</v>
      </c>
      <c r="AI30" s="377">
        <v>3244</v>
      </c>
      <c r="AJ30" s="377">
        <v>3</v>
      </c>
      <c r="AK30" s="71">
        <v>152555</v>
      </c>
      <c r="AL30" s="71">
        <v>55085</v>
      </c>
      <c r="AM30" s="418"/>
      <c r="AN30" s="419"/>
      <c r="AO30" s="437">
        <f t="shared" si="0"/>
        <v>33.183317977430761</v>
      </c>
      <c r="AP30" s="438">
        <f t="shared" si="1"/>
        <v>32.363965324826118</v>
      </c>
      <c r="AQ30" s="439">
        <f t="shared" si="2"/>
        <v>50.984783936644874</v>
      </c>
      <c r="AR30" s="438">
        <f t="shared" si="3"/>
        <v>60.244839454319688</v>
      </c>
    </row>
    <row r="31" spans="1:44" x14ac:dyDescent="0.3">
      <c r="B31" s="112">
        <v>1991</v>
      </c>
      <c r="C31" s="115">
        <v>754496</v>
      </c>
      <c r="D31" s="17">
        <v>6259</v>
      </c>
      <c r="E31" s="17">
        <v>280481</v>
      </c>
      <c r="F31" s="17">
        <v>467756</v>
      </c>
      <c r="G31" s="123">
        <v>355799</v>
      </c>
      <c r="H31" s="17">
        <v>1902</v>
      </c>
      <c r="I31" s="17">
        <v>119753</v>
      </c>
      <c r="J31" s="18">
        <v>234144</v>
      </c>
      <c r="K31" s="131">
        <v>479850</v>
      </c>
      <c r="L31" s="17">
        <v>4154</v>
      </c>
      <c r="M31" s="17">
        <v>171804</v>
      </c>
      <c r="N31" s="17">
        <v>303892</v>
      </c>
      <c r="O31" s="123">
        <v>202877</v>
      </c>
      <c r="P31" s="17">
        <v>1779</v>
      </c>
      <c r="Q31" s="17">
        <v>74962</v>
      </c>
      <c r="R31" s="21">
        <v>126136</v>
      </c>
      <c r="S31" s="115">
        <v>250370</v>
      </c>
      <c r="T31" s="17">
        <v>2630</v>
      </c>
      <c r="U31" s="17">
        <v>90207</v>
      </c>
      <c r="V31" s="17">
        <v>157533</v>
      </c>
      <c r="W31" s="123">
        <v>116160</v>
      </c>
      <c r="X31" s="17">
        <v>1234</v>
      </c>
      <c r="Y31" s="17">
        <v>42594</v>
      </c>
      <c r="Z31" s="18">
        <v>72332</v>
      </c>
      <c r="AA31" s="58">
        <v>754496</v>
      </c>
      <c r="AB31" s="59">
        <v>355799</v>
      </c>
      <c r="AC31" s="59">
        <v>250190</v>
      </c>
      <c r="AD31" s="59">
        <v>115980</v>
      </c>
      <c r="AE31" s="59">
        <v>266947</v>
      </c>
      <c r="AF31" s="59">
        <v>147711</v>
      </c>
      <c r="AG31" s="59">
        <v>88720</v>
      </c>
      <c r="AH31" s="59">
        <v>37579</v>
      </c>
      <c r="AI31" s="375">
        <v>2928</v>
      </c>
      <c r="AJ31" s="375">
        <v>9</v>
      </c>
      <c r="AK31" s="59">
        <v>147555</v>
      </c>
      <c r="AL31" s="59">
        <v>54323</v>
      </c>
      <c r="AM31" s="415"/>
      <c r="AN31" s="416"/>
      <c r="AO31" s="431">
        <f t="shared" si="0"/>
        <v>33.159884214097893</v>
      </c>
      <c r="AP31" s="432">
        <f t="shared" si="1"/>
        <v>32.597056203080953</v>
      </c>
      <c r="AQ31" s="433">
        <f t="shared" si="2"/>
        <v>53.24266322016522</v>
      </c>
      <c r="AR31" s="432">
        <f t="shared" si="3"/>
        <v>61.595012718402067</v>
      </c>
    </row>
    <row r="32" spans="1:44" x14ac:dyDescent="0.3">
      <c r="B32" s="47">
        <v>1992</v>
      </c>
      <c r="C32" s="113">
        <v>740288</v>
      </c>
      <c r="D32" s="1">
        <v>6185</v>
      </c>
      <c r="E32" s="1">
        <v>276391</v>
      </c>
      <c r="F32" s="1">
        <v>457712</v>
      </c>
      <c r="G32" s="121">
        <v>351587</v>
      </c>
      <c r="H32" s="1">
        <v>1834</v>
      </c>
      <c r="I32" s="1">
        <v>119130</v>
      </c>
      <c r="J32" s="3">
        <v>230623</v>
      </c>
      <c r="K32" s="129">
        <v>466623</v>
      </c>
      <c r="L32" s="1">
        <v>4265</v>
      </c>
      <c r="M32" s="1">
        <v>169806</v>
      </c>
      <c r="N32" s="1">
        <v>292552</v>
      </c>
      <c r="O32" s="121">
        <v>200090</v>
      </c>
      <c r="P32" s="1">
        <v>1736</v>
      </c>
      <c r="Q32" s="1">
        <v>74345</v>
      </c>
      <c r="R32" s="6">
        <v>124009</v>
      </c>
      <c r="S32" s="113">
        <v>253742</v>
      </c>
      <c r="T32" s="1">
        <v>2944</v>
      </c>
      <c r="U32" s="1">
        <v>92502</v>
      </c>
      <c r="V32" s="1">
        <v>158296</v>
      </c>
      <c r="W32" s="121">
        <v>116488</v>
      </c>
      <c r="X32" s="1">
        <v>1279</v>
      </c>
      <c r="Y32" s="1">
        <v>43386</v>
      </c>
      <c r="Z32" s="3">
        <v>71823</v>
      </c>
      <c r="AA32" s="56">
        <v>740288</v>
      </c>
      <c r="AB32" s="37">
        <v>351587</v>
      </c>
      <c r="AC32" s="37">
        <v>253742</v>
      </c>
      <c r="AD32" s="37">
        <v>116488</v>
      </c>
      <c r="AE32" s="37">
        <v>269017</v>
      </c>
      <c r="AF32" s="37">
        <v>146698</v>
      </c>
      <c r="AG32" s="37">
        <v>73257</v>
      </c>
      <c r="AH32" s="37">
        <v>31084</v>
      </c>
      <c r="AI32" s="376">
        <v>1855</v>
      </c>
      <c r="AJ32" s="376">
        <v>51</v>
      </c>
      <c r="AK32" s="37">
        <v>142417</v>
      </c>
      <c r="AL32" s="37">
        <v>57266</v>
      </c>
      <c r="AM32" s="414"/>
      <c r="AN32" s="417"/>
      <c r="AO32" s="434">
        <f t="shared" si="0"/>
        <v>34.276119564277685</v>
      </c>
      <c r="AP32" s="435">
        <f t="shared" si="1"/>
        <v>33.132055508309463</v>
      </c>
      <c r="AQ32" s="436">
        <f t="shared" si="2"/>
        <v>55.502784248108597</v>
      </c>
      <c r="AR32" s="435">
        <f t="shared" si="3"/>
        <v>62.41193288179435</v>
      </c>
    </row>
    <row r="33" spans="2:44" x14ac:dyDescent="0.3">
      <c r="B33" s="110">
        <v>1993</v>
      </c>
      <c r="C33" s="113">
        <v>722451</v>
      </c>
      <c r="D33" s="1">
        <v>6029</v>
      </c>
      <c r="E33" s="1">
        <v>270157</v>
      </c>
      <c r="F33" s="1">
        <v>446265</v>
      </c>
      <c r="G33" s="121">
        <v>345384</v>
      </c>
      <c r="H33" s="1">
        <v>1791</v>
      </c>
      <c r="I33" s="1">
        <v>117650</v>
      </c>
      <c r="J33" s="3">
        <v>225943</v>
      </c>
      <c r="K33" s="129">
        <v>464177</v>
      </c>
      <c r="L33" s="1">
        <v>4190</v>
      </c>
      <c r="M33" s="1">
        <v>172419</v>
      </c>
      <c r="N33" s="1">
        <v>287568</v>
      </c>
      <c r="O33" s="121">
        <v>199686</v>
      </c>
      <c r="P33" s="1">
        <v>1681</v>
      </c>
      <c r="Q33" s="1">
        <v>74467</v>
      </c>
      <c r="R33" s="6">
        <v>123538</v>
      </c>
      <c r="S33" s="113">
        <v>277267</v>
      </c>
      <c r="T33" s="1">
        <v>3003</v>
      </c>
      <c r="U33" s="1">
        <v>103515</v>
      </c>
      <c r="V33" s="1">
        <v>170749</v>
      </c>
      <c r="W33" s="121">
        <v>126660</v>
      </c>
      <c r="X33" s="1">
        <v>1287</v>
      </c>
      <c r="Y33" s="1">
        <v>47612</v>
      </c>
      <c r="Z33" s="3">
        <v>77761</v>
      </c>
      <c r="AA33" s="56">
        <v>722451</v>
      </c>
      <c r="AB33" s="37">
        <v>345384</v>
      </c>
      <c r="AC33" s="37">
        <v>278765</v>
      </c>
      <c r="AD33" s="37">
        <v>127552</v>
      </c>
      <c r="AE33" s="37">
        <v>256002</v>
      </c>
      <c r="AF33" s="37">
        <v>139809</v>
      </c>
      <c r="AG33" s="37">
        <v>64251</v>
      </c>
      <c r="AH33" s="37">
        <v>28166</v>
      </c>
      <c r="AI33" s="376">
        <v>1578</v>
      </c>
      <c r="AJ33" s="376">
        <v>0</v>
      </c>
      <c r="AK33" s="37">
        <v>121692</v>
      </c>
      <c r="AL33" s="37">
        <v>49724</v>
      </c>
      <c r="AM33" s="414"/>
      <c r="AN33" s="417"/>
      <c r="AO33" s="434">
        <f t="shared" si="0"/>
        <v>38.586007909186918</v>
      </c>
      <c r="AP33" s="435">
        <f t="shared" si="1"/>
        <v>36.930488963009289</v>
      </c>
      <c r="AQ33" s="436">
        <f t="shared" si="2"/>
        <v>57.904855827082983</v>
      </c>
      <c r="AR33" s="435">
        <f t="shared" si="3"/>
        <v>64.182030188402067</v>
      </c>
    </row>
    <row r="34" spans="2:44" x14ac:dyDescent="0.3">
      <c r="B34" s="110">
        <v>1994</v>
      </c>
      <c r="C34" s="113">
        <v>687794</v>
      </c>
      <c r="D34" s="1">
        <v>5744</v>
      </c>
      <c r="E34" s="1">
        <v>254465</v>
      </c>
      <c r="F34" s="1">
        <v>427585</v>
      </c>
      <c r="G34" s="121">
        <v>330395</v>
      </c>
      <c r="H34" s="1">
        <v>1705</v>
      </c>
      <c r="I34" s="1">
        <v>110489</v>
      </c>
      <c r="J34" s="3">
        <v>218201</v>
      </c>
      <c r="K34" s="129">
        <v>459771</v>
      </c>
      <c r="L34" s="1">
        <v>4022</v>
      </c>
      <c r="M34" s="1">
        <v>167286</v>
      </c>
      <c r="N34" s="1">
        <v>288463</v>
      </c>
      <c r="O34" s="121">
        <v>202539</v>
      </c>
      <c r="P34" s="1">
        <v>1664</v>
      </c>
      <c r="Q34" s="1">
        <v>74108</v>
      </c>
      <c r="R34" s="6">
        <v>126767</v>
      </c>
      <c r="S34" s="113">
        <v>311296</v>
      </c>
      <c r="T34" s="1">
        <v>3151</v>
      </c>
      <c r="U34" s="1">
        <v>112752</v>
      </c>
      <c r="V34" s="1">
        <v>195393</v>
      </c>
      <c r="W34" s="121">
        <v>141752</v>
      </c>
      <c r="X34" s="1">
        <v>1331</v>
      </c>
      <c r="Y34" s="1">
        <v>51767</v>
      </c>
      <c r="Z34" s="3">
        <v>88654</v>
      </c>
      <c r="AA34" s="56">
        <v>679043</v>
      </c>
      <c r="AB34" s="37">
        <v>328835</v>
      </c>
      <c r="AC34" s="37">
        <v>310090</v>
      </c>
      <c r="AD34" s="37">
        <v>141560</v>
      </c>
      <c r="AE34" s="37">
        <v>230052</v>
      </c>
      <c r="AF34" s="37">
        <v>127977</v>
      </c>
      <c r="AG34" s="37">
        <v>50604</v>
      </c>
      <c r="AH34" s="37">
        <v>24410</v>
      </c>
      <c r="AI34" s="376">
        <v>1448</v>
      </c>
      <c r="AJ34" s="376">
        <v>2</v>
      </c>
      <c r="AK34" s="37">
        <v>86849</v>
      </c>
      <c r="AL34" s="37">
        <v>34886</v>
      </c>
      <c r="AM34" s="414"/>
      <c r="AN34" s="417"/>
      <c r="AO34" s="434">
        <f t="shared" si="0"/>
        <v>45.665738399482805</v>
      </c>
      <c r="AP34" s="435">
        <f t="shared" si="1"/>
        <v>43.048945519789562</v>
      </c>
      <c r="AQ34" s="436">
        <f t="shared" si="2"/>
        <v>62.598331995483058</v>
      </c>
      <c r="AR34" s="435">
        <f t="shared" si="3"/>
        <v>68.337133489611418</v>
      </c>
    </row>
    <row r="35" spans="2:44" x14ac:dyDescent="0.3">
      <c r="B35" s="221">
        <v>1995</v>
      </c>
      <c r="C35" s="113">
        <v>649653</v>
      </c>
      <c r="D35" s="1">
        <v>5697</v>
      </c>
      <c r="E35" s="1">
        <v>245192</v>
      </c>
      <c r="F35" s="1">
        <v>398764</v>
      </c>
      <c r="G35" s="121">
        <v>311538</v>
      </c>
      <c r="H35" s="1">
        <v>1653</v>
      </c>
      <c r="I35" s="1">
        <v>104465</v>
      </c>
      <c r="J35" s="3">
        <v>205420</v>
      </c>
      <c r="K35" s="129">
        <v>450690</v>
      </c>
      <c r="L35" s="1">
        <v>3894</v>
      </c>
      <c r="M35" s="1">
        <v>168647</v>
      </c>
      <c r="N35" s="1">
        <v>278149</v>
      </c>
      <c r="O35" s="121">
        <v>199899</v>
      </c>
      <c r="P35" s="1">
        <v>1636</v>
      </c>
      <c r="Q35" s="1">
        <v>73472</v>
      </c>
      <c r="R35" s="6">
        <v>124791</v>
      </c>
      <c r="S35" s="113">
        <v>333950</v>
      </c>
      <c r="T35" s="1">
        <v>3471</v>
      </c>
      <c r="U35" s="1">
        <v>123999</v>
      </c>
      <c r="V35" s="1">
        <v>206480</v>
      </c>
      <c r="W35" s="121">
        <v>155272</v>
      </c>
      <c r="X35" s="1">
        <v>1475</v>
      </c>
      <c r="Y35" s="1">
        <v>57862</v>
      </c>
      <c r="Z35" s="3">
        <v>95935</v>
      </c>
      <c r="AA35" s="56">
        <v>649653</v>
      </c>
      <c r="AB35" s="37">
        <v>311538</v>
      </c>
      <c r="AC35" s="37">
        <v>333950</v>
      </c>
      <c r="AD35" s="37">
        <v>155272</v>
      </c>
      <c r="AE35" s="37">
        <v>218040</v>
      </c>
      <c r="AF35" s="37">
        <v>116078</v>
      </c>
      <c r="AG35" s="37">
        <v>33166</v>
      </c>
      <c r="AH35" s="37">
        <v>14895</v>
      </c>
      <c r="AI35" s="376">
        <v>911</v>
      </c>
      <c r="AJ35" s="376">
        <v>1</v>
      </c>
      <c r="AK35" s="37">
        <v>63586</v>
      </c>
      <c r="AL35" s="37">
        <v>25292</v>
      </c>
      <c r="AM35" s="414"/>
      <c r="AN35" s="417"/>
      <c r="AO35" s="434">
        <f t="shared" si="0"/>
        <v>51.404365099522366</v>
      </c>
      <c r="AP35" s="435">
        <f t="shared" si="1"/>
        <v>49.840468899460099</v>
      </c>
      <c r="AQ35" s="436">
        <f t="shared" si="2"/>
        <v>69.264784365549318</v>
      </c>
      <c r="AR35" s="435">
        <f t="shared" si="3"/>
        <v>74.282788852270187</v>
      </c>
    </row>
    <row r="36" spans="2:44" x14ac:dyDescent="0.3">
      <c r="B36" s="221">
        <v>1996</v>
      </c>
      <c r="C36" s="113">
        <v>670161</v>
      </c>
      <c r="D36" s="1">
        <v>5922</v>
      </c>
      <c r="E36" s="1">
        <v>255197</v>
      </c>
      <c r="F36" s="1">
        <v>409042</v>
      </c>
      <c r="G36" s="121">
        <v>324336</v>
      </c>
      <c r="H36" s="1">
        <v>1703</v>
      </c>
      <c r="I36" s="1">
        <v>109805</v>
      </c>
      <c r="J36" s="85">
        <v>212828</v>
      </c>
      <c r="K36" s="134">
        <v>479741</v>
      </c>
      <c r="L36" s="86">
        <v>3967</v>
      </c>
      <c r="M36" s="86">
        <v>181113</v>
      </c>
      <c r="N36" s="86">
        <v>294661</v>
      </c>
      <c r="O36" s="127">
        <v>216396</v>
      </c>
      <c r="P36" s="86">
        <v>1649</v>
      </c>
      <c r="Q36" s="86">
        <v>78861</v>
      </c>
      <c r="R36" s="87">
        <v>135886</v>
      </c>
      <c r="S36" s="119">
        <v>368164</v>
      </c>
      <c r="T36" s="86">
        <v>3595</v>
      </c>
      <c r="U36" s="86">
        <v>137449</v>
      </c>
      <c r="V36" s="86">
        <v>227120</v>
      </c>
      <c r="W36" s="127">
        <v>172167</v>
      </c>
      <c r="X36" s="86">
        <v>1515</v>
      </c>
      <c r="Y36" s="86">
        <v>63868</v>
      </c>
      <c r="Z36" s="3">
        <v>106784</v>
      </c>
      <c r="AA36" s="56">
        <v>670161</v>
      </c>
      <c r="AB36" s="37">
        <v>324336</v>
      </c>
      <c r="AC36" s="37">
        <v>368164</v>
      </c>
      <c r="AD36" s="37">
        <v>172167</v>
      </c>
      <c r="AE36" s="37">
        <v>218033</v>
      </c>
      <c r="AF36" s="37">
        <v>116038</v>
      </c>
      <c r="AG36" s="37">
        <v>27494</v>
      </c>
      <c r="AH36" s="37">
        <v>12534</v>
      </c>
      <c r="AI36" s="376">
        <v>728</v>
      </c>
      <c r="AJ36" s="376">
        <v>1</v>
      </c>
      <c r="AK36" s="37">
        <v>55742</v>
      </c>
      <c r="AL36" s="37">
        <v>23594</v>
      </c>
      <c r="AM36" s="414"/>
      <c r="AN36" s="417"/>
      <c r="AO36" s="434">
        <f t="shared" si="0"/>
        <v>54.936649551376462</v>
      </c>
      <c r="AP36" s="435">
        <f t="shared" si="1"/>
        <v>53.082914015095461</v>
      </c>
      <c r="AQ36" s="436">
        <f t="shared" si="2"/>
        <v>72.371535073306575</v>
      </c>
      <c r="AR36" s="435">
        <f t="shared" si="3"/>
        <v>76.256505967089012</v>
      </c>
    </row>
    <row r="37" spans="2:44" x14ac:dyDescent="0.3">
      <c r="B37" s="221">
        <v>1997</v>
      </c>
      <c r="C37" s="113">
        <v>671614</v>
      </c>
      <c r="D37" s="1">
        <v>6241</v>
      </c>
      <c r="E37" s="1">
        <v>261743</v>
      </c>
      <c r="F37" s="1">
        <v>403630</v>
      </c>
      <c r="G37" s="121">
        <v>324966</v>
      </c>
      <c r="H37" s="1">
        <v>1779</v>
      </c>
      <c r="I37" s="1">
        <v>113178</v>
      </c>
      <c r="J37" s="85">
        <v>210009</v>
      </c>
      <c r="K37" s="134">
        <v>508061</v>
      </c>
      <c r="L37" s="86">
        <v>4620</v>
      </c>
      <c r="M37" s="86">
        <v>197585</v>
      </c>
      <c r="N37" s="86">
        <v>305856</v>
      </c>
      <c r="O37" s="127">
        <v>228730</v>
      </c>
      <c r="P37" s="86">
        <v>1755</v>
      </c>
      <c r="Q37" s="86">
        <v>85627</v>
      </c>
      <c r="R37" s="87">
        <v>141348</v>
      </c>
      <c r="S37" s="119">
        <v>403791</v>
      </c>
      <c r="T37" s="86">
        <v>3753</v>
      </c>
      <c r="U37" s="86">
        <v>154486</v>
      </c>
      <c r="V37" s="86">
        <v>245552</v>
      </c>
      <c r="W37" s="127">
        <v>187587</v>
      </c>
      <c r="X37" s="86">
        <v>1565</v>
      </c>
      <c r="Y37" s="86">
        <v>71047</v>
      </c>
      <c r="Z37" s="3">
        <v>114975</v>
      </c>
      <c r="AA37" s="56">
        <v>671614</v>
      </c>
      <c r="AB37" s="37">
        <v>324966</v>
      </c>
      <c r="AC37" s="37">
        <v>403791</v>
      </c>
      <c r="AD37" s="37">
        <v>187587</v>
      </c>
      <c r="AE37" s="37">
        <v>193736</v>
      </c>
      <c r="AF37" s="37">
        <v>104764</v>
      </c>
      <c r="AG37" s="37">
        <v>23474</v>
      </c>
      <c r="AH37" s="37">
        <v>11040</v>
      </c>
      <c r="AI37" s="376">
        <v>705</v>
      </c>
      <c r="AJ37" s="376">
        <v>9</v>
      </c>
      <c r="AK37" s="37">
        <v>49908</v>
      </c>
      <c r="AL37" s="37">
        <v>21566</v>
      </c>
      <c r="AM37" s="414"/>
      <c r="AN37" s="417"/>
      <c r="AO37" s="434">
        <f t="shared" ref="AO37:AO63" si="4">AC37/AA37*100</f>
        <v>60.122481067994414</v>
      </c>
      <c r="AP37" s="435">
        <f t="shared" ref="AP37:AP63" si="5">AD37/AB37*100</f>
        <v>57.7251158582744</v>
      </c>
      <c r="AQ37" s="436">
        <f t="shared" ref="AQ37:AQ63" si="6">AE37/(AA37-AC37-AI37)*100</f>
        <v>72.528245943740217</v>
      </c>
      <c r="AR37" s="435">
        <f t="shared" ref="AR37:AR63" si="7">AF37/(AB37-AD37-AJ37)*100</f>
        <v>76.264104244012515</v>
      </c>
    </row>
    <row r="38" spans="2:44" x14ac:dyDescent="0.3">
      <c r="B38" s="110">
        <v>1998</v>
      </c>
      <c r="C38" s="113">
        <v>736889</v>
      </c>
      <c r="D38" s="1">
        <v>6693</v>
      </c>
      <c r="E38" s="1">
        <v>294429</v>
      </c>
      <c r="F38" s="1">
        <v>435767</v>
      </c>
      <c r="G38" s="121">
        <v>356151</v>
      </c>
      <c r="H38" s="1">
        <v>1885</v>
      </c>
      <c r="I38" s="1">
        <v>127331</v>
      </c>
      <c r="J38" s="85">
        <v>226935</v>
      </c>
      <c r="K38" s="134">
        <v>581358</v>
      </c>
      <c r="L38" s="86">
        <v>4856</v>
      </c>
      <c r="M38" s="86">
        <v>230453</v>
      </c>
      <c r="N38" s="86">
        <v>346049</v>
      </c>
      <c r="O38" s="127">
        <v>265101</v>
      </c>
      <c r="P38" s="86">
        <v>1825</v>
      </c>
      <c r="Q38" s="86">
        <v>98942</v>
      </c>
      <c r="R38" s="87">
        <v>164334</v>
      </c>
      <c r="S38" s="119">
        <v>472252</v>
      </c>
      <c r="T38" s="86">
        <v>4221</v>
      </c>
      <c r="U38" s="86">
        <v>186204</v>
      </c>
      <c r="V38" s="86">
        <v>281827</v>
      </c>
      <c r="W38" s="127">
        <v>219492</v>
      </c>
      <c r="X38" s="86">
        <v>1707</v>
      </c>
      <c r="Y38" s="86">
        <v>84361</v>
      </c>
      <c r="Z38" s="3">
        <v>133424</v>
      </c>
      <c r="AA38" s="56">
        <v>736889</v>
      </c>
      <c r="AB38" s="37">
        <v>356148</v>
      </c>
      <c r="AC38" s="37">
        <v>472252</v>
      </c>
      <c r="AD38" s="37">
        <v>219492</v>
      </c>
      <c r="AE38" s="37">
        <v>176882</v>
      </c>
      <c r="AF38" s="37">
        <v>96863</v>
      </c>
      <c r="AG38" s="37">
        <v>34813</v>
      </c>
      <c r="AH38" s="37">
        <v>17946</v>
      </c>
      <c r="AI38" s="376">
        <v>1585</v>
      </c>
      <c r="AJ38" s="376">
        <v>15</v>
      </c>
      <c r="AK38" s="37">
        <v>51357</v>
      </c>
      <c r="AL38" s="37">
        <v>21832</v>
      </c>
      <c r="AM38" s="414"/>
      <c r="AN38" s="417"/>
      <c r="AO38" s="434">
        <f t="shared" si="4"/>
        <v>64.087264160545203</v>
      </c>
      <c r="AP38" s="435">
        <f t="shared" si="5"/>
        <v>61.629434954007891</v>
      </c>
      <c r="AQ38" s="436">
        <f t="shared" si="6"/>
        <v>67.242218268631291</v>
      </c>
      <c r="AR38" s="435">
        <f t="shared" si="7"/>
        <v>70.888679093390706</v>
      </c>
    </row>
    <row r="39" spans="2:44" x14ac:dyDescent="0.3">
      <c r="B39" s="47">
        <v>1999</v>
      </c>
      <c r="C39" s="113">
        <v>747723</v>
      </c>
      <c r="D39" s="1">
        <v>6750</v>
      </c>
      <c r="E39" s="1">
        <v>306754</v>
      </c>
      <c r="F39" s="1">
        <v>434219</v>
      </c>
      <c r="G39" s="121">
        <v>361624</v>
      </c>
      <c r="H39" s="1">
        <v>1964</v>
      </c>
      <c r="I39" s="1">
        <v>134086</v>
      </c>
      <c r="J39" s="85">
        <v>225574</v>
      </c>
      <c r="K39" s="134">
        <v>575616</v>
      </c>
      <c r="L39" s="86">
        <v>4790</v>
      </c>
      <c r="M39" s="86">
        <v>228420</v>
      </c>
      <c r="N39" s="86">
        <v>342406</v>
      </c>
      <c r="O39" s="127">
        <v>265167</v>
      </c>
      <c r="P39" s="86">
        <v>1845</v>
      </c>
      <c r="Q39" s="86">
        <v>100304</v>
      </c>
      <c r="R39" s="87">
        <v>163018</v>
      </c>
      <c r="S39" s="119">
        <v>498183</v>
      </c>
      <c r="T39" s="86">
        <v>4715</v>
      </c>
      <c r="U39" s="86">
        <v>201586</v>
      </c>
      <c r="V39" s="86">
        <v>291882</v>
      </c>
      <c r="W39" s="127">
        <v>231059</v>
      </c>
      <c r="X39" s="86">
        <v>1840</v>
      </c>
      <c r="Y39" s="86">
        <v>90671</v>
      </c>
      <c r="Z39" s="3">
        <v>138548</v>
      </c>
      <c r="AA39" s="56">
        <v>747723</v>
      </c>
      <c r="AB39" s="37">
        <v>361624</v>
      </c>
      <c r="AC39" s="37">
        <v>498183</v>
      </c>
      <c r="AD39" s="37">
        <v>231059</v>
      </c>
      <c r="AE39" s="37">
        <v>161204</v>
      </c>
      <c r="AF39" s="37">
        <v>88758</v>
      </c>
      <c r="AG39" s="37">
        <v>35468</v>
      </c>
      <c r="AH39" s="37">
        <v>16967</v>
      </c>
      <c r="AI39" s="376">
        <v>1234</v>
      </c>
      <c r="AJ39" s="376">
        <v>0</v>
      </c>
      <c r="AK39" s="37">
        <v>51634</v>
      </c>
      <c r="AL39" s="37">
        <v>24840</v>
      </c>
      <c r="AM39" s="414"/>
      <c r="AN39" s="417"/>
      <c r="AO39" s="434">
        <f t="shared" si="4"/>
        <v>66.626678596218113</v>
      </c>
      <c r="AP39" s="435">
        <f t="shared" si="5"/>
        <v>63.894818927947263</v>
      </c>
      <c r="AQ39" s="436">
        <f t="shared" si="6"/>
        <v>64.921508139150887</v>
      </c>
      <c r="AR39" s="435">
        <f t="shared" si="7"/>
        <v>67.979933366522431</v>
      </c>
    </row>
    <row r="40" spans="2:44" ht="12" thickBot="1" x14ac:dyDescent="0.35">
      <c r="B40" s="66">
        <v>2000</v>
      </c>
      <c r="C40" s="116">
        <v>764712</v>
      </c>
      <c r="D40" s="4">
        <v>6937</v>
      </c>
      <c r="E40" s="4">
        <v>324188</v>
      </c>
      <c r="F40" s="4">
        <v>433587</v>
      </c>
      <c r="G40" s="125">
        <v>370076</v>
      </c>
      <c r="H40" s="4">
        <v>2059</v>
      </c>
      <c r="I40" s="4">
        <v>143303</v>
      </c>
      <c r="J40" s="93">
        <v>224714</v>
      </c>
      <c r="K40" s="135">
        <v>595701</v>
      </c>
      <c r="L40" s="94">
        <v>5075</v>
      </c>
      <c r="M40" s="94">
        <v>247106</v>
      </c>
      <c r="N40" s="94">
        <v>343520</v>
      </c>
      <c r="O40" s="138">
        <v>278383</v>
      </c>
      <c r="P40" s="94">
        <v>1972</v>
      </c>
      <c r="Q40" s="94">
        <v>111566</v>
      </c>
      <c r="R40" s="95">
        <v>164845</v>
      </c>
      <c r="S40" s="142">
        <v>519811</v>
      </c>
      <c r="T40" s="94">
        <v>4538</v>
      </c>
      <c r="U40" s="94">
        <v>219530</v>
      </c>
      <c r="V40" s="94">
        <v>295743</v>
      </c>
      <c r="W40" s="138">
        <v>242157</v>
      </c>
      <c r="X40" s="94">
        <v>1721</v>
      </c>
      <c r="Y40" s="94">
        <v>99864</v>
      </c>
      <c r="Z40" s="5">
        <v>140572</v>
      </c>
      <c r="AA40" s="83">
        <v>764712</v>
      </c>
      <c r="AB40" s="42">
        <v>370076</v>
      </c>
      <c r="AC40" s="42">
        <v>519811</v>
      </c>
      <c r="AD40" s="42">
        <v>242157</v>
      </c>
      <c r="AE40" s="42">
        <v>161272</v>
      </c>
      <c r="AF40" s="42">
        <v>89162</v>
      </c>
      <c r="AG40" s="42">
        <v>31773</v>
      </c>
      <c r="AH40" s="42">
        <v>16137</v>
      </c>
      <c r="AI40" s="378">
        <v>884</v>
      </c>
      <c r="AJ40" s="378">
        <v>0</v>
      </c>
      <c r="AK40" s="42">
        <v>50972</v>
      </c>
      <c r="AL40" s="42">
        <v>22620</v>
      </c>
      <c r="AM40" s="420"/>
      <c r="AN40" s="421"/>
      <c r="AO40" s="440">
        <f t="shared" si="4"/>
        <v>67.974740817458084</v>
      </c>
      <c r="AP40" s="441">
        <f t="shared" si="5"/>
        <v>65.434397258941402</v>
      </c>
      <c r="AQ40" s="442">
        <f t="shared" si="6"/>
        <v>66.090477302810868</v>
      </c>
      <c r="AR40" s="441">
        <f t="shared" si="7"/>
        <v>69.701920746722536</v>
      </c>
    </row>
    <row r="41" spans="2:44" x14ac:dyDescent="0.3">
      <c r="B41" s="76">
        <v>2001</v>
      </c>
      <c r="C41" s="117">
        <f>SUM(D41:F41)</f>
        <v>735739</v>
      </c>
      <c r="D41" s="10">
        <v>6658</v>
      </c>
      <c r="E41" s="10">
        <v>318163</v>
      </c>
      <c r="F41" s="10">
        <v>410918</v>
      </c>
      <c r="G41" s="126">
        <f>SUM(H41:J41)</f>
        <v>355306</v>
      </c>
      <c r="H41" s="10">
        <v>2042</v>
      </c>
      <c r="I41" s="10">
        <v>140183</v>
      </c>
      <c r="J41" s="11">
        <v>213081</v>
      </c>
      <c r="K41" s="133">
        <v>588947</v>
      </c>
      <c r="L41" s="10">
        <v>4901</v>
      </c>
      <c r="M41" s="10">
        <v>251064</v>
      </c>
      <c r="N41" s="10">
        <v>332982</v>
      </c>
      <c r="O41" s="126">
        <v>274768</v>
      </c>
      <c r="P41" s="10">
        <v>1935</v>
      </c>
      <c r="Q41" s="10">
        <v>112202</v>
      </c>
      <c r="R41" s="20">
        <v>160631</v>
      </c>
      <c r="S41" s="117">
        <v>518242</v>
      </c>
      <c r="T41" s="10">
        <v>4404</v>
      </c>
      <c r="U41" s="10">
        <v>223261</v>
      </c>
      <c r="V41" s="10">
        <v>290577</v>
      </c>
      <c r="W41" s="126">
        <v>240270</v>
      </c>
      <c r="X41" s="10">
        <v>1727</v>
      </c>
      <c r="Y41" s="10">
        <v>99726</v>
      </c>
      <c r="Z41" s="11">
        <v>138817</v>
      </c>
      <c r="AA41" s="77">
        <v>735739</v>
      </c>
      <c r="AB41" s="78">
        <v>355306</v>
      </c>
      <c r="AC41" s="78">
        <v>518242</v>
      </c>
      <c r="AD41" s="78">
        <v>240270</v>
      </c>
      <c r="AE41" s="78">
        <v>143858</v>
      </c>
      <c r="AF41" s="78">
        <v>79802</v>
      </c>
      <c r="AG41" s="78">
        <v>27158</v>
      </c>
      <c r="AH41" s="78">
        <v>13427</v>
      </c>
      <c r="AI41" s="379">
        <v>807</v>
      </c>
      <c r="AJ41" s="379">
        <v>0</v>
      </c>
      <c r="AK41" s="78">
        <v>45674</v>
      </c>
      <c r="AL41" s="78">
        <v>21807</v>
      </c>
      <c r="AM41" s="422"/>
      <c r="AN41" s="423"/>
      <c r="AO41" s="443">
        <f t="shared" si="4"/>
        <v>70.438294014589403</v>
      </c>
      <c r="AP41" s="444">
        <f t="shared" si="5"/>
        <v>67.623400674348318</v>
      </c>
      <c r="AQ41" s="445">
        <f t="shared" si="6"/>
        <v>66.388850431492003</v>
      </c>
      <c r="AR41" s="444">
        <f t="shared" si="7"/>
        <v>69.37132723669113</v>
      </c>
    </row>
    <row r="42" spans="2:44" x14ac:dyDescent="0.3">
      <c r="B42" s="47">
        <v>2002</v>
      </c>
      <c r="C42" s="113">
        <v>670713</v>
      </c>
      <c r="D42" s="1">
        <v>6154</v>
      </c>
      <c r="E42" s="1">
        <v>296609</v>
      </c>
      <c r="F42" s="1">
        <v>367950</v>
      </c>
      <c r="G42" s="121">
        <v>323817</v>
      </c>
      <c r="H42" s="1">
        <v>1899</v>
      </c>
      <c r="I42" s="1">
        <v>131807</v>
      </c>
      <c r="J42" s="85">
        <v>190111</v>
      </c>
      <c r="K42" s="134">
        <v>539074</v>
      </c>
      <c r="L42" s="86">
        <v>4309</v>
      </c>
      <c r="M42" s="86">
        <v>234539</v>
      </c>
      <c r="N42" s="86">
        <v>300226</v>
      </c>
      <c r="O42" s="127">
        <v>251723</v>
      </c>
      <c r="P42" s="86">
        <v>1769</v>
      </c>
      <c r="Q42" s="86">
        <v>106377</v>
      </c>
      <c r="R42" s="87">
        <v>143577</v>
      </c>
      <c r="S42" s="119">
        <v>497483</v>
      </c>
      <c r="T42" s="86">
        <v>4075</v>
      </c>
      <c r="U42" s="86">
        <v>219002</v>
      </c>
      <c r="V42" s="86">
        <v>274406</v>
      </c>
      <c r="W42" s="127">
        <v>234383</v>
      </c>
      <c r="X42" s="86">
        <v>1640</v>
      </c>
      <c r="Y42" s="86">
        <v>100035</v>
      </c>
      <c r="Z42" s="3">
        <v>132708</v>
      </c>
      <c r="AA42" s="56">
        <v>670713</v>
      </c>
      <c r="AB42" s="37">
        <v>323817</v>
      </c>
      <c r="AC42" s="37">
        <v>497483</v>
      </c>
      <c r="AD42" s="37">
        <v>234383</v>
      </c>
      <c r="AE42" s="37">
        <v>114429</v>
      </c>
      <c r="AF42" s="37">
        <v>62372</v>
      </c>
      <c r="AG42" s="37">
        <v>19605</v>
      </c>
      <c r="AH42" s="37">
        <v>9161</v>
      </c>
      <c r="AI42" s="376">
        <v>649</v>
      </c>
      <c r="AJ42" s="376">
        <v>0</v>
      </c>
      <c r="AK42" s="37">
        <v>38547</v>
      </c>
      <c r="AL42" s="37">
        <v>17901</v>
      </c>
      <c r="AM42" s="414"/>
      <c r="AN42" s="417"/>
      <c r="AO42" s="434">
        <f t="shared" si="4"/>
        <v>74.17226145907415</v>
      </c>
      <c r="AP42" s="435">
        <f t="shared" si="5"/>
        <v>72.381314137305949</v>
      </c>
      <c r="AQ42" s="436">
        <f t="shared" si="6"/>
        <v>66.30451787856137</v>
      </c>
      <c r="AR42" s="435">
        <f t="shared" si="7"/>
        <v>69.740814455352549</v>
      </c>
    </row>
    <row r="43" spans="2:44" x14ac:dyDescent="0.3">
      <c r="B43" s="47">
        <v>2003</v>
      </c>
      <c r="C43" s="113">
        <v>590413</v>
      </c>
      <c r="D43" s="1">
        <v>5662</v>
      </c>
      <c r="E43" s="1">
        <v>265098</v>
      </c>
      <c r="F43" s="1">
        <v>319653</v>
      </c>
      <c r="G43" s="121">
        <v>283341</v>
      </c>
      <c r="H43" s="1">
        <v>1750</v>
      </c>
      <c r="I43" s="1">
        <v>117377</v>
      </c>
      <c r="J43" s="85">
        <v>164214</v>
      </c>
      <c r="K43" s="134">
        <v>489017</v>
      </c>
      <c r="L43" s="86">
        <v>3936</v>
      </c>
      <c r="M43" s="86">
        <v>216392</v>
      </c>
      <c r="N43" s="86">
        <v>268689</v>
      </c>
      <c r="O43" s="127">
        <v>228200</v>
      </c>
      <c r="P43" s="86">
        <v>1526</v>
      </c>
      <c r="Q43" s="86">
        <v>97187</v>
      </c>
      <c r="R43" s="87">
        <v>129487</v>
      </c>
      <c r="S43" s="119">
        <v>470702</v>
      </c>
      <c r="T43" s="86">
        <v>4040</v>
      </c>
      <c r="U43" s="86">
        <v>211840</v>
      </c>
      <c r="V43" s="86">
        <v>254822</v>
      </c>
      <c r="W43" s="127">
        <v>220410</v>
      </c>
      <c r="X43" s="86">
        <v>1541</v>
      </c>
      <c r="Y43" s="86">
        <v>95272</v>
      </c>
      <c r="Z43" s="3">
        <v>123597</v>
      </c>
      <c r="AA43" s="56">
        <v>590413</v>
      </c>
      <c r="AB43" s="37">
        <v>283341</v>
      </c>
      <c r="AC43" s="37">
        <v>470702</v>
      </c>
      <c r="AD43" s="37">
        <v>220410</v>
      </c>
      <c r="AE43" s="37">
        <v>79121</v>
      </c>
      <c r="AF43" s="37">
        <v>44723</v>
      </c>
      <c r="AG43" s="37">
        <v>13780</v>
      </c>
      <c r="AH43" s="37">
        <v>6740</v>
      </c>
      <c r="AI43" s="376">
        <v>367</v>
      </c>
      <c r="AJ43" s="376">
        <v>0</v>
      </c>
      <c r="AK43" s="37">
        <v>26443</v>
      </c>
      <c r="AL43" s="37">
        <v>11468</v>
      </c>
      <c r="AM43" s="414"/>
      <c r="AN43" s="417"/>
      <c r="AO43" s="434">
        <f t="shared" si="4"/>
        <v>79.724193064854603</v>
      </c>
      <c r="AP43" s="435">
        <f t="shared" si="5"/>
        <v>77.789659809205162</v>
      </c>
      <c r="AQ43" s="436">
        <f t="shared" si="6"/>
        <v>66.296588014479156</v>
      </c>
      <c r="AR43" s="435">
        <f t="shared" si="7"/>
        <v>71.066723872177462</v>
      </c>
    </row>
    <row r="44" spans="2:44" x14ac:dyDescent="0.3">
      <c r="B44" s="47">
        <v>2004</v>
      </c>
      <c r="C44" s="113">
        <v>588550</v>
      </c>
      <c r="D44" s="1">
        <v>5376</v>
      </c>
      <c r="E44" s="1">
        <v>268468</v>
      </c>
      <c r="F44" s="1">
        <v>314706</v>
      </c>
      <c r="G44" s="121">
        <v>281364</v>
      </c>
      <c r="H44" s="1">
        <v>1740</v>
      </c>
      <c r="I44" s="1">
        <v>118621</v>
      </c>
      <c r="J44" s="85">
        <v>161003</v>
      </c>
      <c r="K44" s="134">
        <v>499179</v>
      </c>
      <c r="L44" s="86">
        <v>3902</v>
      </c>
      <c r="M44" s="86">
        <v>224467</v>
      </c>
      <c r="N44" s="86">
        <v>270810</v>
      </c>
      <c r="O44" s="127">
        <v>236068</v>
      </c>
      <c r="P44" s="86">
        <v>1501</v>
      </c>
      <c r="Q44" s="86">
        <v>100938</v>
      </c>
      <c r="R44" s="87">
        <v>133629</v>
      </c>
      <c r="S44" s="119">
        <v>478402</v>
      </c>
      <c r="T44" s="86">
        <v>3791</v>
      </c>
      <c r="U44" s="86">
        <v>218629</v>
      </c>
      <c r="V44" s="86">
        <v>255982</v>
      </c>
      <c r="W44" s="127">
        <v>224176</v>
      </c>
      <c r="X44" s="86">
        <v>1399</v>
      </c>
      <c r="Y44" s="86">
        <v>97978</v>
      </c>
      <c r="Z44" s="3">
        <v>124799</v>
      </c>
      <c r="AA44" s="56">
        <v>588550</v>
      </c>
      <c r="AB44" s="37">
        <v>281364</v>
      </c>
      <c r="AC44" s="37">
        <v>478402</v>
      </c>
      <c r="AD44" s="37">
        <v>224176</v>
      </c>
      <c r="AE44" s="37">
        <v>65810</v>
      </c>
      <c r="AF44" s="37">
        <v>36057</v>
      </c>
      <c r="AG44" s="37">
        <v>17910</v>
      </c>
      <c r="AH44" s="37">
        <v>8548</v>
      </c>
      <c r="AI44" s="376">
        <v>660</v>
      </c>
      <c r="AJ44" s="376">
        <v>0</v>
      </c>
      <c r="AK44" s="37">
        <v>25768</v>
      </c>
      <c r="AL44" s="37">
        <v>12583</v>
      </c>
      <c r="AM44" s="414"/>
      <c r="AN44" s="417"/>
      <c r="AO44" s="434">
        <f t="shared" si="4"/>
        <v>81.284852603856933</v>
      </c>
      <c r="AP44" s="435">
        <f t="shared" si="5"/>
        <v>79.674727399383002</v>
      </c>
      <c r="AQ44" s="436">
        <f t="shared" si="6"/>
        <v>60.107043694286133</v>
      </c>
      <c r="AR44" s="435">
        <f t="shared" si="7"/>
        <v>63.049940546967896</v>
      </c>
    </row>
    <row r="45" spans="2:44" x14ac:dyDescent="0.3">
      <c r="B45" s="47">
        <v>2005</v>
      </c>
      <c r="C45" s="113">
        <v>569272</v>
      </c>
      <c r="D45" s="1">
        <v>4858</v>
      </c>
      <c r="E45" s="1">
        <v>271907</v>
      </c>
      <c r="F45" s="1">
        <v>292507</v>
      </c>
      <c r="G45" s="121">
        <v>271743</v>
      </c>
      <c r="H45" s="1">
        <v>1571</v>
      </c>
      <c r="I45" s="1">
        <v>119333</v>
      </c>
      <c r="J45" s="85">
        <v>150839</v>
      </c>
      <c r="K45" s="134">
        <v>499705</v>
      </c>
      <c r="L45" s="86">
        <v>3781</v>
      </c>
      <c r="M45" s="86">
        <v>236840</v>
      </c>
      <c r="N45" s="86">
        <v>259084</v>
      </c>
      <c r="O45" s="127">
        <v>234717</v>
      </c>
      <c r="P45" s="86">
        <v>1426</v>
      </c>
      <c r="Q45" s="86">
        <v>104669</v>
      </c>
      <c r="R45" s="87">
        <v>128622</v>
      </c>
      <c r="S45" s="119">
        <v>467508</v>
      </c>
      <c r="T45" s="86">
        <v>3563</v>
      </c>
      <c r="U45" s="86">
        <v>224076</v>
      </c>
      <c r="V45" s="86">
        <v>239869</v>
      </c>
      <c r="W45" s="127">
        <v>219637</v>
      </c>
      <c r="X45" s="86">
        <v>1326</v>
      </c>
      <c r="Y45" s="86">
        <v>99241</v>
      </c>
      <c r="Z45" s="3">
        <v>119070</v>
      </c>
      <c r="AA45" s="56">
        <v>569272</v>
      </c>
      <c r="AB45" s="37">
        <v>271743</v>
      </c>
      <c r="AC45" s="37">
        <v>467508</v>
      </c>
      <c r="AD45" s="37">
        <v>219637</v>
      </c>
      <c r="AE45" s="37">
        <v>52852</v>
      </c>
      <c r="AF45" s="37">
        <v>29697</v>
      </c>
      <c r="AG45" s="37">
        <v>26565</v>
      </c>
      <c r="AH45" s="37">
        <v>11740</v>
      </c>
      <c r="AI45" s="376">
        <v>734</v>
      </c>
      <c r="AJ45" s="376">
        <v>0</v>
      </c>
      <c r="AK45" s="37">
        <v>21613</v>
      </c>
      <c r="AL45" s="37">
        <v>10669</v>
      </c>
      <c r="AM45" s="414"/>
      <c r="AN45" s="417"/>
      <c r="AO45" s="434">
        <f t="shared" si="4"/>
        <v>82.123835354628369</v>
      </c>
      <c r="AP45" s="435">
        <f t="shared" si="5"/>
        <v>80.825265048225717</v>
      </c>
      <c r="AQ45" s="436">
        <f t="shared" si="6"/>
        <v>52.313174304661977</v>
      </c>
      <c r="AR45" s="435">
        <f t="shared" si="7"/>
        <v>56.993436456454148</v>
      </c>
    </row>
    <row r="46" spans="2:44" x14ac:dyDescent="0.3">
      <c r="B46" s="47">
        <v>2006</v>
      </c>
      <c r="C46" s="113">
        <v>568055</v>
      </c>
      <c r="D46" s="1">
        <v>4861</v>
      </c>
      <c r="E46" s="1">
        <v>276293</v>
      </c>
      <c r="F46" s="1">
        <v>286901</v>
      </c>
      <c r="G46" s="121">
        <v>271089</v>
      </c>
      <c r="H46" s="1">
        <v>1581</v>
      </c>
      <c r="I46" s="1">
        <v>123123</v>
      </c>
      <c r="J46" s="85">
        <v>146385</v>
      </c>
      <c r="K46" s="134">
        <v>507920</v>
      </c>
      <c r="L46" s="86">
        <v>3743</v>
      </c>
      <c r="M46" s="86">
        <v>248647</v>
      </c>
      <c r="N46" s="86">
        <v>255530</v>
      </c>
      <c r="O46" s="127">
        <v>238623</v>
      </c>
      <c r="P46" s="86">
        <v>1472</v>
      </c>
      <c r="Q46" s="86">
        <v>111407</v>
      </c>
      <c r="R46" s="87">
        <v>125744</v>
      </c>
      <c r="S46" s="119">
        <v>466248</v>
      </c>
      <c r="T46" s="86">
        <v>3552</v>
      </c>
      <c r="U46" s="86">
        <v>229063</v>
      </c>
      <c r="V46" s="86">
        <v>233633</v>
      </c>
      <c r="W46" s="127">
        <v>219951</v>
      </c>
      <c r="X46" s="86">
        <v>1418</v>
      </c>
      <c r="Y46" s="86">
        <v>102922</v>
      </c>
      <c r="Z46" s="3">
        <v>115611</v>
      </c>
      <c r="AA46" s="56">
        <v>568055</v>
      </c>
      <c r="AB46" s="37">
        <v>271089</v>
      </c>
      <c r="AC46" s="37">
        <v>466248</v>
      </c>
      <c r="AD46" s="37">
        <v>219951</v>
      </c>
      <c r="AE46" s="37">
        <v>47118</v>
      </c>
      <c r="AF46" s="37">
        <v>27022</v>
      </c>
      <c r="AG46" s="37">
        <v>37028</v>
      </c>
      <c r="AH46" s="37">
        <v>15910</v>
      </c>
      <c r="AI46" s="376">
        <v>699</v>
      </c>
      <c r="AJ46" s="376">
        <v>0</v>
      </c>
      <c r="AK46" s="37">
        <v>16962</v>
      </c>
      <c r="AL46" s="37">
        <v>8206</v>
      </c>
      <c r="AM46" s="414"/>
      <c r="AN46" s="417"/>
      <c r="AO46" s="434">
        <f t="shared" si="4"/>
        <v>82.077967802413497</v>
      </c>
      <c r="AP46" s="435">
        <f t="shared" si="5"/>
        <v>81.136084459347302</v>
      </c>
      <c r="AQ46" s="436">
        <f t="shared" si="6"/>
        <v>46.601653677256003</v>
      </c>
      <c r="AR46" s="435">
        <f t="shared" si="7"/>
        <v>52.841331299620634</v>
      </c>
    </row>
    <row r="47" spans="2:44" x14ac:dyDescent="0.3">
      <c r="B47" s="47">
        <v>2007</v>
      </c>
      <c r="C47" s="113">
        <v>571357</v>
      </c>
      <c r="D47" s="1">
        <v>4785</v>
      </c>
      <c r="E47" s="1">
        <v>285137</v>
      </c>
      <c r="F47" s="1">
        <v>281435</v>
      </c>
      <c r="G47" s="121">
        <v>270688</v>
      </c>
      <c r="H47" s="1">
        <v>1574</v>
      </c>
      <c r="I47" s="1">
        <v>126951</v>
      </c>
      <c r="J47" s="85">
        <v>142163</v>
      </c>
      <c r="K47" s="134">
        <v>518965</v>
      </c>
      <c r="L47" s="86">
        <v>3758</v>
      </c>
      <c r="M47" s="86">
        <v>259767</v>
      </c>
      <c r="N47" s="86">
        <v>255440</v>
      </c>
      <c r="O47" s="127">
        <v>243199</v>
      </c>
      <c r="P47" s="86">
        <v>1456</v>
      </c>
      <c r="Q47" s="86">
        <v>116481</v>
      </c>
      <c r="R47" s="87">
        <v>125262</v>
      </c>
      <c r="S47" s="119">
        <v>472965</v>
      </c>
      <c r="T47" s="86">
        <v>3537</v>
      </c>
      <c r="U47" s="86">
        <v>238587</v>
      </c>
      <c r="V47" s="86">
        <v>230841</v>
      </c>
      <c r="W47" s="127">
        <v>222591</v>
      </c>
      <c r="X47" s="86">
        <v>1384</v>
      </c>
      <c r="Y47" s="86">
        <v>107816</v>
      </c>
      <c r="Z47" s="3">
        <v>113391</v>
      </c>
      <c r="AA47" s="56">
        <v>571357</v>
      </c>
      <c r="AB47" s="37">
        <v>270688</v>
      </c>
      <c r="AC47" s="37">
        <v>472965</v>
      </c>
      <c r="AD47" s="37">
        <v>222591</v>
      </c>
      <c r="AE47" s="37">
        <v>35680</v>
      </c>
      <c r="AF47" s="37">
        <v>20907</v>
      </c>
      <c r="AG47" s="37">
        <v>47778</v>
      </c>
      <c r="AH47" s="37">
        <v>21399</v>
      </c>
      <c r="AI47" s="376">
        <v>695</v>
      </c>
      <c r="AJ47" s="376">
        <v>0</v>
      </c>
      <c r="AK47" s="37">
        <v>14239</v>
      </c>
      <c r="AL47" s="37">
        <v>5791</v>
      </c>
      <c r="AM47" s="414"/>
      <c r="AN47" s="417"/>
      <c r="AO47" s="434">
        <f t="shared" si="4"/>
        <v>82.7792431001983</v>
      </c>
      <c r="AP47" s="435">
        <f t="shared" si="5"/>
        <v>82.231572880955198</v>
      </c>
      <c r="AQ47" s="436">
        <f t="shared" si="6"/>
        <v>36.521080483535826</v>
      </c>
      <c r="AR47" s="435">
        <f t="shared" si="7"/>
        <v>43.468407592989166</v>
      </c>
    </row>
    <row r="48" spans="2:44" x14ac:dyDescent="0.3">
      <c r="B48" s="47">
        <v>2008</v>
      </c>
      <c r="C48" s="119">
        <v>581921</v>
      </c>
      <c r="D48" s="86">
        <v>5010</v>
      </c>
      <c r="E48" s="86">
        <v>295502</v>
      </c>
      <c r="F48" s="86">
        <v>281409</v>
      </c>
      <c r="G48" s="127">
        <v>274223</v>
      </c>
      <c r="H48" s="86">
        <v>1830</v>
      </c>
      <c r="I48" s="86">
        <v>131482</v>
      </c>
      <c r="J48" s="85">
        <v>140911</v>
      </c>
      <c r="K48" s="134">
        <v>533492</v>
      </c>
      <c r="L48" s="86">
        <v>4062</v>
      </c>
      <c r="M48" s="86">
        <v>272116</v>
      </c>
      <c r="N48" s="86">
        <v>257314</v>
      </c>
      <c r="O48" s="127">
        <v>249802</v>
      </c>
      <c r="P48" s="86">
        <v>1690</v>
      </c>
      <c r="Q48" s="86">
        <v>122230</v>
      </c>
      <c r="R48" s="87">
        <v>125882</v>
      </c>
      <c r="S48" s="119">
        <v>487509</v>
      </c>
      <c r="T48" s="86">
        <v>3739</v>
      </c>
      <c r="U48" s="86">
        <v>249397</v>
      </c>
      <c r="V48" s="86">
        <v>234373</v>
      </c>
      <c r="W48" s="127">
        <v>229031</v>
      </c>
      <c r="X48" s="86">
        <v>1567</v>
      </c>
      <c r="Y48" s="86">
        <v>112150</v>
      </c>
      <c r="Z48" s="3">
        <v>115314</v>
      </c>
      <c r="AA48" s="56">
        <v>581921</v>
      </c>
      <c r="AB48" s="37">
        <v>274223</v>
      </c>
      <c r="AC48" s="37">
        <v>487509</v>
      </c>
      <c r="AD48" s="37">
        <v>229031</v>
      </c>
      <c r="AE48" s="37">
        <v>33470</v>
      </c>
      <c r="AF48" s="37">
        <v>18752</v>
      </c>
      <c r="AG48" s="37">
        <v>54221</v>
      </c>
      <c r="AH48" s="37">
        <v>23946</v>
      </c>
      <c r="AI48" s="376">
        <v>1175</v>
      </c>
      <c r="AJ48" s="376">
        <v>0</v>
      </c>
      <c r="AK48" s="37">
        <v>5546</v>
      </c>
      <c r="AL48" s="37">
        <v>2494</v>
      </c>
      <c r="AM48" s="414"/>
      <c r="AN48" s="417"/>
      <c r="AO48" s="434">
        <f t="shared" si="4"/>
        <v>83.775804619527392</v>
      </c>
      <c r="AP48" s="435">
        <f t="shared" si="5"/>
        <v>83.519981912531037</v>
      </c>
      <c r="AQ48" s="436">
        <f t="shared" si="6"/>
        <v>35.897765908384009</v>
      </c>
      <c r="AR48" s="435">
        <f t="shared" si="7"/>
        <v>41.494069746857853</v>
      </c>
    </row>
    <row r="49" spans="2:44" x14ac:dyDescent="0.3">
      <c r="B49" s="47">
        <v>2009</v>
      </c>
      <c r="C49" s="119">
        <v>576298</v>
      </c>
      <c r="D49" s="86">
        <v>5131</v>
      </c>
      <c r="E49" s="86">
        <v>296314</v>
      </c>
      <c r="F49" s="86">
        <v>274853</v>
      </c>
      <c r="G49" s="127">
        <v>272637</v>
      </c>
      <c r="H49" s="86">
        <v>1879</v>
      </c>
      <c r="I49" s="86">
        <v>132822</v>
      </c>
      <c r="J49" s="85">
        <v>137936</v>
      </c>
      <c r="K49" s="134">
        <v>531456</v>
      </c>
      <c r="L49" s="86">
        <v>4156</v>
      </c>
      <c r="M49" s="86">
        <v>273493</v>
      </c>
      <c r="N49" s="86">
        <v>253807</v>
      </c>
      <c r="O49" s="127">
        <v>250318</v>
      </c>
      <c r="P49" s="86">
        <v>1736</v>
      </c>
      <c r="Q49" s="86">
        <v>123487</v>
      </c>
      <c r="R49" s="87">
        <v>125095</v>
      </c>
      <c r="S49" s="119">
        <v>472243</v>
      </c>
      <c r="T49" s="86">
        <v>3799</v>
      </c>
      <c r="U49" s="86">
        <v>245821</v>
      </c>
      <c r="V49" s="86">
        <v>222623</v>
      </c>
      <c r="W49" s="127">
        <v>224561</v>
      </c>
      <c r="X49" s="86">
        <v>1585</v>
      </c>
      <c r="Y49" s="86">
        <v>112132</v>
      </c>
      <c r="Z49" s="3">
        <v>110844</v>
      </c>
      <c r="AA49" s="56">
        <v>576298</v>
      </c>
      <c r="AB49" s="37">
        <v>272637</v>
      </c>
      <c r="AC49" s="37">
        <v>472243</v>
      </c>
      <c r="AD49" s="37">
        <v>224561</v>
      </c>
      <c r="AE49" s="37">
        <v>28358</v>
      </c>
      <c r="AF49" s="37">
        <v>15553</v>
      </c>
      <c r="AG49" s="37">
        <v>67774</v>
      </c>
      <c r="AH49" s="37">
        <v>29943</v>
      </c>
      <c r="AI49" s="376">
        <v>1365</v>
      </c>
      <c r="AJ49" s="376">
        <v>0</v>
      </c>
      <c r="AK49" s="37">
        <v>6558</v>
      </c>
      <c r="AL49" s="37">
        <v>2580</v>
      </c>
      <c r="AM49" s="414"/>
      <c r="AN49" s="417"/>
      <c r="AO49" s="434">
        <f t="shared" si="4"/>
        <v>81.944237182846379</v>
      </c>
      <c r="AP49" s="435">
        <f t="shared" si="5"/>
        <v>82.366296577500492</v>
      </c>
      <c r="AQ49" s="436">
        <f t="shared" si="6"/>
        <v>27.615152400428471</v>
      </c>
      <c r="AR49" s="435">
        <f t="shared" si="7"/>
        <v>32.350861136533823</v>
      </c>
    </row>
    <row r="50" spans="2:44" ht="12" thickBot="1" x14ac:dyDescent="0.35">
      <c r="B50" s="69">
        <v>2010</v>
      </c>
      <c r="C50" s="151">
        <v>633539</v>
      </c>
      <c r="D50" s="152">
        <v>5390</v>
      </c>
      <c r="E50" s="152">
        <v>333433</v>
      </c>
      <c r="F50" s="152">
        <v>294716</v>
      </c>
      <c r="G50" s="153">
        <v>301274</v>
      </c>
      <c r="H50" s="152">
        <v>1959</v>
      </c>
      <c r="I50" s="152">
        <v>151794</v>
      </c>
      <c r="J50" s="154">
        <v>147521</v>
      </c>
      <c r="K50" s="155">
        <v>574610</v>
      </c>
      <c r="L50" s="152">
        <v>4300</v>
      </c>
      <c r="M50" s="152">
        <v>302573</v>
      </c>
      <c r="N50" s="152">
        <v>267737</v>
      </c>
      <c r="O50" s="153">
        <v>274488</v>
      </c>
      <c r="P50" s="152">
        <v>1766</v>
      </c>
      <c r="Q50" s="152">
        <v>139751</v>
      </c>
      <c r="R50" s="156">
        <v>132971</v>
      </c>
      <c r="S50" s="151">
        <v>500282</v>
      </c>
      <c r="T50" s="152">
        <v>3935</v>
      </c>
      <c r="U50" s="152">
        <v>265563</v>
      </c>
      <c r="V50" s="152">
        <v>230784</v>
      </c>
      <c r="W50" s="153">
        <v>242587</v>
      </c>
      <c r="X50" s="152">
        <v>1618</v>
      </c>
      <c r="Y50" s="152">
        <v>124603</v>
      </c>
      <c r="Z50" s="15">
        <v>116366</v>
      </c>
      <c r="AA50" s="70">
        <v>633539</v>
      </c>
      <c r="AB50" s="71">
        <v>301274</v>
      </c>
      <c r="AC50" s="71">
        <v>500282</v>
      </c>
      <c r="AD50" s="71">
        <v>242587</v>
      </c>
      <c r="AE50" s="71">
        <v>34182</v>
      </c>
      <c r="AF50" s="71">
        <v>17403</v>
      </c>
      <c r="AG50" s="71">
        <v>73000</v>
      </c>
      <c r="AH50" s="71">
        <v>31162</v>
      </c>
      <c r="AI50" s="377">
        <v>1405</v>
      </c>
      <c r="AJ50" s="377">
        <v>0</v>
      </c>
      <c r="AK50" s="71">
        <v>24670</v>
      </c>
      <c r="AL50" s="71">
        <v>10122</v>
      </c>
      <c r="AM50" s="418"/>
      <c r="AN50" s="419"/>
      <c r="AO50" s="437">
        <f t="shared" si="4"/>
        <v>78.966251485701747</v>
      </c>
      <c r="AP50" s="438">
        <f t="shared" si="5"/>
        <v>80.520390076807161</v>
      </c>
      <c r="AQ50" s="439">
        <f t="shared" si="6"/>
        <v>25.924521433121981</v>
      </c>
      <c r="AR50" s="438">
        <f t="shared" si="7"/>
        <v>29.653926764019289</v>
      </c>
    </row>
    <row r="51" spans="2:44" x14ac:dyDescent="0.3">
      <c r="B51" s="46">
        <v>2011</v>
      </c>
      <c r="C51" s="115">
        <v>648468</v>
      </c>
      <c r="D51" s="17">
        <v>5365</v>
      </c>
      <c r="E51" s="17">
        <v>346348</v>
      </c>
      <c r="F51" s="17">
        <v>296755</v>
      </c>
      <c r="G51" s="123">
        <v>306314</v>
      </c>
      <c r="H51" s="17">
        <v>1922</v>
      </c>
      <c r="I51" s="17">
        <v>156685</v>
      </c>
      <c r="J51" s="268">
        <v>147707</v>
      </c>
      <c r="K51" s="269">
        <v>575606</v>
      </c>
      <c r="L51" s="270">
        <v>4359</v>
      </c>
      <c r="M51" s="270">
        <v>306542</v>
      </c>
      <c r="N51" s="270">
        <v>264705</v>
      </c>
      <c r="O51" s="271">
        <v>273476</v>
      </c>
      <c r="P51" s="270">
        <v>1772</v>
      </c>
      <c r="Q51" s="270">
        <v>141923</v>
      </c>
      <c r="R51" s="272">
        <v>129781</v>
      </c>
      <c r="S51" s="273">
        <v>469961</v>
      </c>
      <c r="T51" s="270">
        <v>3620</v>
      </c>
      <c r="U51" s="270">
        <v>253130</v>
      </c>
      <c r="V51" s="270">
        <v>213211</v>
      </c>
      <c r="W51" s="271">
        <v>229818</v>
      </c>
      <c r="X51" s="270">
        <v>1508</v>
      </c>
      <c r="Y51" s="270">
        <v>120407</v>
      </c>
      <c r="Z51" s="18">
        <v>107903</v>
      </c>
      <c r="AA51" s="58">
        <v>648468</v>
      </c>
      <c r="AB51" s="59">
        <v>306314</v>
      </c>
      <c r="AC51" s="59">
        <v>469961</v>
      </c>
      <c r="AD51" s="59">
        <v>229818</v>
      </c>
      <c r="AE51" s="59">
        <v>41057</v>
      </c>
      <c r="AF51" s="59">
        <v>20866</v>
      </c>
      <c r="AG51" s="59">
        <v>91557</v>
      </c>
      <c r="AH51" s="59">
        <v>37801</v>
      </c>
      <c r="AI51" s="375">
        <v>1940</v>
      </c>
      <c r="AJ51" s="375">
        <v>0</v>
      </c>
      <c r="AK51" s="59">
        <v>43953</v>
      </c>
      <c r="AL51" s="59">
        <v>17829</v>
      </c>
      <c r="AM51" s="415"/>
      <c r="AN51" s="416"/>
      <c r="AO51" s="431">
        <f t="shared" si="4"/>
        <v>72.472504425815913</v>
      </c>
      <c r="AP51" s="432">
        <f t="shared" si="5"/>
        <v>75.026933147032125</v>
      </c>
      <c r="AQ51" s="433">
        <f t="shared" si="6"/>
        <v>23.252929482859198</v>
      </c>
      <c r="AR51" s="432">
        <f t="shared" si="7"/>
        <v>27.277243254549255</v>
      </c>
    </row>
    <row r="52" spans="2:44" x14ac:dyDescent="0.3">
      <c r="B52" s="47">
        <v>2012</v>
      </c>
      <c r="C52" s="113">
        <v>636724</v>
      </c>
      <c r="D52" s="1">
        <v>5257</v>
      </c>
      <c r="E52" s="1">
        <v>342770</v>
      </c>
      <c r="F52" s="1">
        <v>288697</v>
      </c>
      <c r="G52" s="121">
        <v>297615</v>
      </c>
      <c r="H52" s="1">
        <v>1865</v>
      </c>
      <c r="I52" s="1">
        <v>153113</v>
      </c>
      <c r="J52" s="85">
        <v>142637</v>
      </c>
      <c r="K52" s="134">
        <v>555362</v>
      </c>
      <c r="L52" s="86">
        <v>3860</v>
      </c>
      <c r="M52" s="86">
        <v>297656</v>
      </c>
      <c r="N52" s="86">
        <v>253846</v>
      </c>
      <c r="O52" s="127">
        <v>263270</v>
      </c>
      <c r="P52" s="86">
        <v>1713</v>
      </c>
      <c r="Q52" s="86">
        <v>138060</v>
      </c>
      <c r="R52" s="87">
        <v>123497</v>
      </c>
      <c r="S52" s="119">
        <v>453899</v>
      </c>
      <c r="T52" s="86">
        <v>3528</v>
      </c>
      <c r="U52" s="86">
        <v>247233</v>
      </c>
      <c r="V52" s="86">
        <v>203138</v>
      </c>
      <c r="W52" s="127">
        <v>221148</v>
      </c>
      <c r="X52" s="86">
        <v>1510</v>
      </c>
      <c r="Y52" s="86">
        <v>117505</v>
      </c>
      <c r="Z52" s="3">
        <v>102133</v>
      </c>
      <c r="AA52" s="56">
        <v>636724</v>
      </c>
      <c r="AB52" s="37">
        <v>297615</v>
      </c>
      <c r="AC52" s="37">
        <v>453899</v>
      </c>
      <c r="AD52" s="37">
        <v>221148</v>
      </c>
      <c r="AE52" s="37">
        <v>53060</v>
      </c>
      <c r="AF52" s="37">
        <v>24855</v>
      </c>
      <c r="AG52" s="37">
        <v>100053</v>
      </c>
      <c r="AH52" s="37">
        <v>40694</v>
      </c>
      <c r="AI52" s="376">
        <v>1573</v>
      </c>
      <c r="AJ52" s="376">
        <v>0</v>
      </c>
      <c r="AK52" s="37">
        <v>28139</v>
      </c>
      <c r="AL52" s="37">
        <v>10918</v>
      </c>
      <c r="AM52" s="414"/>
      <c r="AN52" s="417"/>
      <c r="AO52" s="434">
        <f t="shared" si="4"/>
        <v>71.286617121390123</v>
      </c>
      <c r="AP52" s="435">
        <f t="shared" si="5"/>
        <v>74.306738571644573</v>
      </c>
      <c r="AQ52" s="436">
        <f t="shared" si="6"/>
        <v>29.274159733409839</v>
      </c>
      <c r="AR52" s="435">
        <f t="shared" si="7"/>
        <v>32.504217505590645</v>
      </c>
    </row>
    <row r="53" spans="2:44" ht="12" customHeight="1" x14ac:dyDescent="0.3">
      <c r="B53" s="47">
        <v>2013</v>
      </c>
      <c r="C53" s="113">
        <v>631197</v>
      </c>
      <c r="D53" s="1">
        <v>4804</v>
      </c>
      <c r="E53" s="1">
        <v>344372</v>
      </c>
      <c r="F53" s="1">
        <v>282021</v>
      </c>
      <c r="G53" s="121">
        <v>295217</v>
      </c>
      <c r="H53" s="1">
        <v>1895</v>
      </c>
      <c r="I53" s="1">
        <v>153783</v>
      </c>
      <c r="J53" s="85">
        <v>139539</v>
      </c>
      <c r="K53" s="134">
        <v>533123</v>
      </c>
      <c r="L53" s="86">
        <v>3623</v>
      </c>
      <c r="M53" s="86">
        <v>288459</v>
      </c>
      <c r="N53" s="86">
        <v>241041</v>
      </c>
      <c r="O53" s="127">
        <v>254760</v>
      </c>
      <c r="P53" s="86">
        <v>1714</v>
      </c>
      <c r="Q53" s="86">
        <v>135292</v>
      </c>
      <c r="R53" s="87">
        <v>117754</v>
      </c>
      <c r="S53" s="119">
        <v>446474</v>
      </c>
      <c r="T53" s="86">
        <v>3081</v>
      </c>
      <c r="U53" s="86">
        <v>246073</v>
      </c>
      <c r="V53" s="86">
        <v>197320</v>
      </c>
      <c r="W53" s="127">
        <v>219922</v>
      </c>
      <c r="X53" s="86">
        <v>1501</v>
      </c>
      <c r="Y53" s="86">
        <v>118484</v>
      </c>
      <c r="Z53" s="3">
        <v>99937</v>
      </c>
      <c r="AA53" s="56">
        <v>631197</v>
      </c>
      <c r="AB53" s="37">
        <v>295217</v>
      </c>
      <c r="AC53" s="37">
        <v>446474</v>
      </c>
      <c r="AD53" s="37">
        <v>219922</v>
      </c>
      <c r="AE53" s="37">
        <v>55443</v>
      </c>
      <c r="AF53" s="37">
        <v>24759</v>
      </c>
      <c r="AG53" s="37">
        <v>99162</v>
      </c>
      <c r="AH53" s="37">
        <v>38984</v>
      </c>
      <c r="AI53" s="376">
        <v>1389</v>
      </c>
      <c r="AJ53" s="376">
        <v>0</v>
      </c>
      <c r="AK53" s="37">
        <v>28729</v>
      </c>
      <c r="AL53" s="37">
        <v>11552</v>
      </c>
      <c r="AM53" s="414"/>
      <c r="AN53" s="417"/>
      <c r="AO53" s="434">
        <f t="shared" si="4"/>
        <v>70.734493351520996</v>
      </c>
      <c r="AP53" s="435">
        <f t="shared" si="5"/>
        <v>74.495032467642446</v>
      </c>
      <c r="AQ53" s="436">
        <f t="shared" si="6"/>
        <v>30.241526394449476</v>
      </c>
      <c r="AR53" s="435">
        <f t="shared" si="7"/>
        <v>32.882661531310184</v>
      </c>
    </row>
    <row r="54" spans="2:44" ht="12" customHeight="1" x14ac:dyDescent="0.3">
      <c r="B54" s="47">
        <v>2014</v>
      </c>
      <c r="C54" s="113">
        <v>632983</v>
      </c>
      <c r="D54" s="1">
        <v>4759</v>
      </c>
      <c r="E54" s="1">
        <v>350056</v>
      </c>
      <c r="F54" s="1">
        <v>278168</v>
      </c>
      <c r="G54" s="121">
        <v>299089</v>
      </c>
      <c r="H54" s="1">
        <v>1900</v>
      </c>
      <c r="I54" s="1">
        <v>158127</v>
      </c>
      <c r="J54" s="85">
        <v>139062</v>
      </c>
      <c r="K54" s="134">
        <v>0</v>
      </c>
      <c r="L54" s="86">
        <v>0</v>
      </c>
      <c r="M54" s="86">
        <v>0</v>
      </c>
      <c r="N54" s="86">
        <v>0</v>
      </c>
      <c r="O54" s="127">
        <v>0</v>
      </c>
      <c r="P54" s="86">
        <v>0</v>
      </c>
      <c r="Q54" s="86">
        <v>0</v>
      </c>
      <c r="R54" s="87">
        <v>0</v>
      </c>
      <c r="S54" s="119">
        <v>448817</v>
      </c>
      <c r="T54" s="86">
        <v>3079</v>
      </c>
      <c r="U54" s="86">
        <v>250278</v>
      </c>
      <c r="V54" s="86">
        <v>195460</v>
      </c>
      <c r="W54" s="127">
        <v>223102</v>
      </c>
      <c r="X54" s="86">
        <v>1496</v>
      </c>
      <c r="Y54" s="86">
        <v>122591</v>
      </c>
      <c r="Z54" s="3">
        <v>99015</v>
      </c>
      <c r="AA54" s="56">
        <v>632983</v>
      </c>
      <c r="AB54" s="37">
        <v>299089</v>
      </c>
      <c r="AC54" s="37">
        <v>448817</v>
      </c>
      <c r="AD54" s="37">
        <v>223102</v>
      </c>
      <c r="AE54" s="37">
        <v>61268</v>
      </c>
      <c r="AF54" s="37">
        <v>26582</v>
      </c>
      <c r="AG54" s="37">
        <v>90667</v>
      </c>
      <c r="AH54" s="37">
        <v>36368</v>
      </c>
      <c r="AI54" s="376">
        <v>1203</v>
      </c>
      <c r="AJ54" s="376">
        <v>0</v>
      </c>
      <c r="AK54" s="37">
        <v>31028</v>
      </c>
      <c r="AL54" s="37">
        <v>13037</v>
      </c>
      <c r="AM54" s="414"/>
      <c r="AN54" s="417"/>
      <c r="AO54" s="434">
        <f t="shared" si="4"/>
        <v>70.905063801081553</v>
      </c>
      <c r="AP54" s="435">
        <f t="shared" si="5"/>
        <v>74.593849991139763</v>
      </c>
      <c r="AQ54" s="436">
        <f t="shared" si="6"/>
        <v>33.486551925799205</v>
      </c>
      <c r="AR54" s="435">
        <f t="shared" si="7"/>
        <v>34.982299603879611</v>
      </c>
    </row>
    <row r="55" spans="2:44" ht="12" customHeight="1" x14ac:dyDescent="0.3">
      <c r="B55" s="47">
        <v>2015</v>
      </c>
      <c r="C55" s="113">
        <v>615462</v>
      </c>
      <c r="D55" s="1">
        <v>4736</v>
      </c>
      <c r="E55" s="1">
        <v>342003</v>
      </c>
      <c r="F55" s="1">
        <v>268723</v>
      </c>
      <c r="G55" s="121">
        <v>292933</v>
      </c>
      <c r="H55" s="1">
        <v>1851</v>
      </c>
      <c r="I55" s="1">
        <v>155268</v>
      </c>
      <c r="J55" s="85">
        <v>135814</v>
      </c>
      <c r="K55" s="134">
        <v>0</v>
      </c>
      <c r="L55" s="86">
        <v>0</v>
      </c>
      <c r="M55" s="86">
        <v>0</v>
      </c>
      <c r="N55" s="86">
        <v>0</v>
      </c>
      <c r="O55" s="127">
        <v>0</v>
      </c>
      <c r="P55" s="86">
        <v>0</v>
      </c>
      <c r="Q55" s="86">
        <v>0</v>
      </c>
      <c r="R55" s="87">
        <v>0</v>
      </c>
      <c r="S55" s="119">
        <v>435650</v>
      </c>
      <c r="T55" s="86">
        <v>3077</v>
      </c>
      <c r="U55" s="86">
        <v>244030</v>
      </c>
      <c r="V55" s="86">
        <v>188543</v>
      </c>
      <c r="W55" s="127">
        <v>218629</v>
      </c>
      <c r="X55" s="86">
        <v>1509</v>
      </c>
      <c r="Y55" s="86">
        <v>120138</v>
      </c>
      <c r="Z55" s="3">
        <v>96982</v>
      </c>
      <c r="AA55" s="56">
        <v>615462</v>
      </c>
      <c r="AB55" s="37">
        <v>292933</v>
      </c>
      <c r="AC55" s="37">
        <v>435650</v>
      </c>
      <c r="AD55" s="37">
        <v>218629</v>
      </c>
      <c r="AE55" s="37">
        <v>61370</v>
      </c>
      <c r="AF55" s="37">
        <v>26094</v>
      </c>
      <c r="AG55" s="37">
        <v>116733</v>
      </c>
      <c r="AH55" s="37">
        <v>47958</v>
      </c>
      <c r="AI55" s="376">
        <v>972</v>
      </c>
      <c r="AJ55" s="376">
        <v>0</v>
      </c>
      <c r="AK55" s="414"/>
      <c r="AL55" s="414"/>
      <c r="AM55" s="37">
        <v>737</v>
      </c>
      <c r="AN55" s="37">
        <v>252</v>
      </c>
      <c r="AO55" s="434">
        <f t="shared" si="4"/>
        <v>70.784223883846607</v>
      </c>
      <c r="AP55" s="435">
        <f t="shared" si="5"/>
        <v>74.634472729258903</v>
      </c>
      <c r="AQ55" s="436">
        <f t="shared" si="6"/>
        <v>34.315589353612168</v>
      </c>
      <c r="AR55" s="435">
        <f t="shared" si="7"/>
        <v>35.11789405684754</v>
      </c>
    </row>
    <row r="56" spans="2:44" ht="12" customHeight="1" x14ac:dyDescent="0.3">
      <c r="B56" s="47">
        <v>2016</v>
      </c>
      <c r="C56" s="113">
        <v>607598</v>
      </c>
      <c r="D56" s="1">
        <v>4642</v>
      </c>
      <c r="E56" s="1">
        <v>340293</v>
      </c>
      <c r="F56" s="1">
        <v>262663</v>
      </c>
      <c r="G56" s="121">
        <v>292772</v>
      </c>
      <c r="H56" s="1">
        <v>1871</v>
      </c>
      <c r="I56" s="1">
        <v>157243</v>
      </c>
      <c r="J56" s="85">
        <v>133658</v>
      </c>
      <c r="K56" s="134">
        <v>0</v>
      </c>
      <c r="L56" s="86">
        <v>0</v>
      </c>
      <c r="M56" s="86">
        <v>0</v>
      </c>
      <c r="N56" s="86">
        <v>0</v>
      </c>
      <c r="O56" s="127">
        <v>0</v>
      </c>
      <c r="P56" s="86">
        <v>0</v>
      </c>
      <c r="Q56" s="86">
        <v>0</v>
      </c>
      <c r="R56" s="87">
        <v>0</v>
      </c>
      <c r="S56" s="119">
        <v>423997</v>
      </c>
      <c r="T56" s="86">
        <v>2832</v>
      </c>
      <c r="U56" s="86">
        <v>240214</v>
      </c>
      <c r="V56" s="86">
        <v>180951</v>
      </c>
      <c r="W56" s="127">
        <v>215293</v>
      </c>
      <c r="X56" s="86">
        <v>1458</v>
      </c>
      <c r="Y56" s="86">
        <v>120367</v>
      </c>
      <c r="Z56" s="3">
        <v>93468</v>
      </c>
      <c r="AA56" s="56">
        <v>607598</v>
      </c>
      <c r="AB56" s="37">
        <v>292772</v>
      </c>
      <c r="AC56" s="37">
        <v>423997</v>
      </c>
      <c r="AD56" s="37">
        <v>215293</v>
      </c>
      <c r="AE56" s="37">
        <v>61882</v>
      </c>
      <c r="AF56" s="37">
        <v>26723</v>
      </c>
      <c r="AG56" s="37">
        <v>119973</v>
      </c>
      <c r="AH56" s="37">
        <v>50591</v>
      </c>
      <c r="AI56" s="376">
        <v>1152</v>
      </c>
      <c r="AJ56" s="376">
        <v>0</v>
      </c>
      <c r="AK56" s="414"/>
      <c r="AL56" s="414"/>
      <c r="AM56" s="37">
        <v>594</v>
      </c>
      <c r="AN56" s="37">
        <v>165</v>
      </c>
      <c r="AO56" s="434">
        <f t="shared" si="4"/>
        <v>69.78248776329086</v>
      </c>
      <c r="AP56" s="435">
        <f t="shared" si="5"/>
        <v>73.536062191739646</v>
      </c>
      <c r="AQ56" s="436">
        <f t="shared" si="6"/>
        <v>33.91742349916963</v>
      </c>
      <c r="AR56" s="435">
        <f t="shared" si="7"/>
        <v>34.490636172382196</v>
      </c>
    </row>
    <row r="57" spans="2:44" ht="12" customHeight="1" x14ac:dyDescent="0.3">
      <c r="B57" s="47">
        <v>2017</v>
      </c>
      <c r="C57" s="113">
        <f>SUM(D57:F57)</f>
        <v>583608</v>
      </c>
      <c r="D57" s="1">
        <v>4571</v>
      </c>
      <c r="E57" s="1">
        <v>328119</v>
      </c>
      <c r="F57" s="1">
        <v>250918</v>
      </c>
      <c r="G57" s="121">
        <f>SUM(H57:J57)</f>
        <v>278824</v>
      </c>
      <c r="H57" s="1">
        <v>1843</v>
      </c>
      <c r="I57" s="1">
        <v>150230</v>
      </c>
      <c r="J57" s="85">
        <v>126751</v>
      </c>
      <c r="K57" s="134">
        <v>0</v>
      </c>
      <c r="L57" s="86">
        <v>0</v>
      </c>
      <c r="M57" s="86">
        <v>0</v>
      </c>
      <c r="N57" s="86">
        <v>0</v>
      </c>
      <c r="O57" s="127">
        <v>0</v>
      </c>
      <c r="P57" s="86">
        <v>0</v>
      </c>
      <c r="Q57" s="86">
        <v>0</v>
      </c>
      <c r="R57" s="87">
        <v>0</v>
      </c>
      <c r="S57" s="119">
        <f>SUM(T57:V57)</f>
        <v>401923</v>
      </c>
      <c r="T57" s="86">
        <v>2706</v>
      </c>
      <c r="U57" s="86">
        <v>228216</v>
      </c>
      <c r="V57" s="86">
        <v>171001</v>
      </c>
      <c r="W57" s="127">
        <f>SUM(X57:Z57)</f>
        <v>202773</v>
      </c>
      <c r="X57" s="86">
        <v>1375</v>
      </c>
      <c r="Y57" s="86">
        <v>113378</v>
      </c>
      <c r="Z57" s="3">
        <v>88020</v>
      </c>
      <c r="AA57" s="56">
        <f>SUM(AC57,AE57,AG57,AI57,AK57,AM57)</f>
        <v>583608</v>
      </c>
      <c r="AB57" s="37">
        <v>278824</v>
      </c>
      <c r="AC57" s="37">
        <v>401923</v>
      </c>
      <c r="AD57" s="37">
        <v>202773</v>
      </c>
      <c r="AE57" s="37">
        <v>62784</v>
      </c>
      <c r="AF57" s="37">
        <v>25855</v>
      </c>
      <c r="AG57" s="37">
        <v>117414</v>
      </c>
      <c r="AH57" s="37">
        <v>49957</v>
      </c>
      <c r="AI57" s="376">
        <v>927</v>
      </c>
      <c r="AJ57" s="376">
        <v>0</v>
      </c>
      <c r="AK57" s="414"/>
      <c r="AL57" s="414"/>
      <c r="AM57" s="37">
        <v>560</v>
      </c>
      <c r="AN57" s="37">
        <v>239</v>
      </c>
      <c r="AO57" s="434">
        <f t="shared" si="4"/>
        <v>68.868658414552229</v>
      </c>
      <c r="AP57" s="435">
        <f t="shared" si="5"/>
        <v>72.724370929331755</v>
      </c>
      <c r="AQ57" s="436">
        <f t="shared" si="6"/>
        <v>34.733732393587005</v>
      </c>
      <c r="AR57" s="435">
        <f t="shared" si="7"/>
        <v>33.996923117381755</v>
      </c>
    </row>
    <row r="58" spans="2:44" ht="12" customHeight="1" x14ac:dyDescent="0.3">
      <c r="B58" s="47">
        <v>2018</v>
      </c>
      <c r="C58" s="113">
        <f>SUM(D58:F58)</f>
        <v>566545</v>
      </c>
      <c r="D58" s="1">
        <v>4482</v>
      </c>
      <c r="E58" s="1">
        <v>319967</v>
      </c>
      <c r="F58" s="1">
        <v>242096</v>
      </c>
      <c r="G58" s="121">
        <f>SUM(H58:J58)</f>
        <v>271222</v>
      </c>
      <c r="H58" s="1">
        <v>1799</v>
      </c>
      <c r="I58" s="1">
        <v>147519</v>
      </c>
      <c r="J58" s="85">
        <v>121904</v>
      </c>
      <c r="K58" s="134">
        <v>0</v>
      </c>
      <c r="L58" s="86">
        <v>0</v>
      </c>
      <c r="M58" s="86">
        <v>0</v>
      </c>
      <c r="N58" s="86">
        <v>0</v>
      </c>
      <c r="O58" s="127">
        <v>0</v>
      </c>
      <c r="P58" s="86">
        <v>0</v>
      </c>
      <c r="Q58" s="86">
        <v>0</v>
      </c>
      <c r="R58" s="87">
        <v>0</v>
      </c>
      <c r="S58" s="119">
        <f>SUM(T58:V58)</f>
        <v>394923</v>
      </c>
      <c r="T58" s="86">
        <v>2637</v>
      </c>
      <c r="U58" s="86">
        <v>225198</v>
      </c>
      <c r="V58" s="86">
        <v>167088</v>
      </c>
      <c r="W58" s="127">
        <f>SUM(X58:Z58)</f>
        <v>200277</v>
      </c>
      <c r="X58" s="86">
        <v>1337</v>
      </c>
      <c r="Y58" s="86">
        <v>112805</v>
      </c>
      <c r="Z58" s="3">
        <v>86135</v>
      </c>
      <c r="AA58" s="56">
        <f>SUM(AC58,AE58,AG58,AI58,AK58,AM58)</f>
        <v>566545</v>
      </c>
      <c r="AB58" s="37">
        <v>271222</v>
      </c>
      <c r="AC58" s="37">
        <v>394923</v>
      </c>
      <c r="AD58" s="37">
        <v>200277</v>
      </c>
      <c r="AE58" s="37">
        <v>52359</v>
      </c>
      <c r="AF58" s="37">
        <v>21324</v>
      </c>
      <c r="AG58" s="37">
        <v>117528</v>
      </c>
      <c r="AH58" s="37">
        <v>49374</v>
      </c>
      <c r="AI58" s="376">
        <v>1047</v>
      </c>
      <c r="AJ58" s="376">
        <v>0</v>
      </c>
      <c r="AK58" s="414"/>
      <c r="AL58" s="414"/>
      <c r="AM58" s="37">
        <v>688</v>
      </c>
      <c r="AN58" s="37">
        <v>247</v>
      </c>
      <c r="AO58" s="434">
        <f t="shared" si="4"/>
        <v>69.707260676557027</v>
      </c>
      <c r="AP58" s="435">
        <f t="shared" si="5"/>
        <v>73.842461157280752</v>
      </c>
      <c r="AQ58" s="436">
        <f t="shared" si="6"/>
        <v>30.695588450828083</v>
      </c>
      <c r="AR58" s="435">
        <f t="shared" si="7"/>
        <v>30.057086475438723</v>
      </c>
    </row>
    <row r="59" spans="2:44" ht="12" customHeight="1" x14ac:dyDescent="0.3">
      <c r="B59" s="47">
        <v>2019</v>
      </c>
      <c r="C59" s="119">
        <f>SUM(D59:F59)</f>
        <v>568736</v>
      </c>
      <c r="D59" s="86">
        <v>4468</v>
      </c>
      <c r="E59" s="86">
        <v>323320</v>
      </c>
      <c r="F59" s="86">
        <v>240948</v>
      </c>
      <c r="G59" s="127">
        <f>SUM(H59:J59)</f>
        <v>271065</v>
      </c>
      <c r="H59" s="86">
        <v>1769</v>
      </c>
      <c r="I59" s="86">
        <v>149137</v>
      </c>
      <c r="J59" s="85">
        <v>120159</v>
      </c>
      <c r="K59" s="134">
        <v>0</v>
      </c>
      <c r="L59" s="86">
        <v>0</v>
      </c>
      <c r="M59" s="86">
        <v>0</v>
      </c>
      <c r="N59" s="86">
        <v>0</v>
      </c>
      <c r="O59" s="127">
        <v>0</v>
      </c>
      <c r="P59" s="86">
        <v>0</v>
      </c>
      <c r="Q59" s="86">
        <v>0</v>
      </c>
      <c r="R59" s="87">
        <v>0</v>
      </c>
      <c r="S59" s="119">
        <f>SUM(T59:V59)</f>
        <v>400218</v>
      </c>
      <c r="T59" s="86">
        <v>2635</v>
      </c>
      <c r="U59" s="86">
        <v>229587</v>
      </c>
      <c r="V59" s="86">
        <v>167996</v>
      </c>
      <c r="W59" s="127">
        <f>SUM(X59:Z59)</f>
        <v>201977</v>
      </c>
      <c r="X59" s="86">
        <v>1346</v>
      </c>
      <c r="Y59" s="86">
        <v>114417</v>
      </c>
      <c r="Z59" s="3">
        <v>86214</v>
      </c>
      <c r="AA59" s="56">
        <f>SUM(AC59,AE59,AG59,AI59,AK59,AM59)</f>
        <v>568736</v>
      </c>
      <c r="AB59" s="37">
        <f>SUM(AD59,AF59,AH59,AJ59,AL59,AN59)</f>
        <v>271065</v>
      </c>
      <c r="AC59" s="37">
        <v>400218</v>
      </c>
      <c r="AD59" s="37">
        <v>201977</v>
      </c>
      <c r="AE59" s="37">
        <v>41660</v>
      </c>
      <c r="AF59" s="37">
        <v>15665</v>
      </c>
      <c r="AG59" s="37">
        <v>124752</v>
      </c>
      <c r="AH59" s="37">
        <v>53194</v>
      </c>
      <c r="AI59" s="376">
        <v>1461</v>
      </c>
      <c r="AJ59" s="376">
        <v>0</v>
      </c>
      <c r="AK59" s="414"/>
      <c r="AL59" s="414"/>
      <c r="AM59" s="37">
        <v>645</v>
      </c>
      <c r="AN59" s="37">
        <v>229</v>
      </c>
      <c r="AO59" s="434">
        <f t="shared" si="4"/>
        <v>70.369732178022844</v>
      </c>
      <c r="AP59" s="435">
        <f t="shared" si="5"/>
        <v>74.512386328002506</v>
      </c>
      <c r="AQ59" s="436">
        <f t="shared" si="6"/>
        <v>24.937596149817129</v>
      </c>
      <c r="AR59" s="435">
        <f t="shared" si="7"/>
        <v>22.673981009726727</v>
      </c>
    </row>
    <row r="60" spans="2:44" ht="12" customHeight="1" thickBot="1" x14ac:dyDescent="0.35">
      <c r="B60" s="69">
        <v>2020</v>
      </c>
      <c r="C60" s="151">
        <f>SUM(D60:F60)</f>
        <v>500373</v>
      </c>
      <c r="D60" s="152">
        <v>4116</v>
      </c>
      <c r="E60" s="152">
        <v>285107</v>
      </c>
      <c r="F60" s="152">
        <v>211150</v>
      </c>
      <c r="G60" s="153">
        <f>SUM(H60:J60)</f>
        <v>239399</v>
      </c>
      <c r="H60" s="152">
        <v>1633</v>
      </c>
      <c r="I60" s="152">
        <v>131954</v>
      </c>
      <c r="J60" s="154">
        <v>105812</v>
      </c>
      <c r="K60" s="155">
        <v>0</v>
      </c>
      <c r="L60" s="152">
        <v>0</v>
      </c>
      <c r="M60" s="152">
        <v>0</v>
      </c>
      <c r="N60" s="152">
        <v>0</v>
      </c>
      <c r="O60" s="153">
        <v>0</v>
      </c>
      <c r="P60" s="152">
        <v>0</v>
      </c>
      <c r="Q60" s="152">
        <v>0</v>
      </c>
      <c r="R60" s="156">
        <v>0</v>
      </c>
      <c r="S60" s="151">
        <v>362888</v>
      </c>
      <c r="T60" s="152">
        <v>2507</v>
      </c>
      <c r="U60" s="152">
        <v>209133</v>
      </c>
      <c r="V60" s="152">
        <v>151248</v>
      </c>
      <c r="W60" s="153">
        <f>SUM(X60:Z60)</f>
        <v>182131</v>
      </c>
      <c r="X60" s="152">
        <v>1281</v>
      </c>
      <c r="Y60" s="152">
        <v>103665</v>
      </c>
      <c r="Z60" s="15">
        <v>77185</v>
      </c>
      <c r="AA60" s="70">
        <f>SUM(AC60,AE60,AG60,AI60,AK60,AM60)</f>
        <v>500373</v>
      </c>
      <c r="AB60" s="71">
        <f>SUM(AD60,AF60,AH60,AJ60,AL60,AN60)</f>
        <v>239399</v>
      </c>
      <c r="AC60" s="71">
        <v>362888</v>
      </c>
      <c r="AD60" s="71">
        <v>182131</v>
      </c>
      <c r="AE60" s="71">
        <v>31290</v>
      </c>
      <c r="AF60" s="71">
        <v>12895</v>
      </c>
      <c r="AG60" s="71">
        <v>103789</v>
      </c>
      <c r="AH60" s="71">
        <v>44235</v>
      </c>
      <c r="AI60" s="377">
        <v>2089</v>
      </c>
      <c r="AJ60" s="377">
        <v>0</v>
      </c>
      <c r="AK60" s="418"/>
      <c r="AL60" s="418"/>
      <c r="AM60" s="71">
        <v>317</v>
      </c>
      <c r="AN60" s="71">
        <v>138</v>
      </c>
      <c r="AO60" s="437">
        <f t="shared" si="4"/>
        <v>72.523497470886724</v>
      </c>
      <c r="AP60" s="438">
        <f t="shared" si="5"/>
        <v>76.078429734460045</v>
      </c>
      <c r="AQ60" s="439">
        <f t="shared" si="6"/>
        <v>23.109988478241604</v>
      </c>
      <c r="AR60" s="438">
        <f t="shared" si="7"/>
        <v>22.516937905985891</v>
      </c>
    </row>
    <row r="61" spans="2:44" ht="12" customHeight="1" x14ac:dyDescent="0.3">
      <c r="B61" s="46">
        <v>2021</v>
      </c>
      <c r="C61" s="273">
        <v>437515</v>
      </c>
      <c r="D61" s="270">
        <v>3804</v>
      </c>
      <c r="E61" s="270">
        <v>249355</v>
      </c>
      <c r="F61" s="270">
        <v>184356</v>
      </c>
      <c r="G61" s="271">
        <v>207749</v>
      </c>
      <c r="H61" s="270">
        <v>1449</v>
      </c>
      <c r="I61" s="270">
        <v>114472</v>
      </c>
      <c r="J61" s="268">
        <v>91828</v>
      </c>
      <c r="K61" s="269">
        <v>0</v>
      </c>
      <c r="L61" s="270">
        <v>0</v>
      </c>
      <c r="M61" s="270">
        <v>0</v>
      </c>
      <c r="N61" s="270">
        <v>0</v>
      </c>
      <c r="O61" s="271">
        <v>0</v>
      </c>
      <c r="P61" s="270">
        <v>0</v>
      </c>
      <c r="Q61" s="270">
        <v>0</v>
      </c>
      <c r="R61" s="272">
        <v>0</v>
      </c>
      <c r="S61" s="273">
        <v>322246</v>
      </c>
      <c r="T61" s="270">
        <v>2353</v>
      </c>
      <c r="U61" s="270">
        <v>185851</v>
      </c>
      <c r="V61" s="270">
        <v>134042</v>
      </c>
      <c r="W61" s="271">
        <v>160829</v>
      </c>
      <c r="X61" s="270">
        <v>1181</v>
      </c>
      <c r="Y61" s="270">
        <v>91166</v>
      </c>
      <c r="Z61" s="18">
        <v>68482</v>
      </c>
      <c r="AA61" s="58">
        <v>437515</v>
      </c>
      <c r="AB61" s="59">
        <v>207749</v>
      </c>
      <c r="AC61" s="59">
        <v>322246</v>
      </c>
      <c r="AD61" s="59">
        <v>160829</v>
      </c>
      <c r="AE61" s="59">
        <v>28359</v>
      </c>
      <c r="AF61" s="59">
        <v>11555</v>
      </c>
      <c r="AG61" s="59">
        <v>84092</v>
      </c>
      <c r="AH61" s="59">
        <v>35179</v>
      </c>
      <c r="AI61" s="375">
        <v>2401</v>
      </c>
      <c r="AJ61" s="375">
        <v>0</v>
      </c>
      <c r="AK61" s="415"/>
      <c r="AL61" s="415"/>
      <c r="AM61" s="59">
        <v>417</v>
      </c>
      <c r="AN61" s="59">
        <v>186</v>
      </c>
      <c r="AO61" s="431">
        <f t="shared" si="4"/>
        <v>73.653703301601098</v>
      </c>
      <c r="AP61" s="432">
        <f t="shared" si="5"/>
        <v>77.415053742737626</v>
      </c>
      <c r="AQ61" s="433">
        <f t="shared" si="6"/>
        <v>25.125810681504056</v>
      </c>
      <c r="AR61" s="432">
        <f t="shared" si="7"/>
        <v>24.627024722932649</v>
      </c>
    </row>
    <row r="62" spans="2:44" ht="12" customHeight="1" x14ac:dyDescent="0.3">
      <c r="B62" s="47">
        <v>2022</v>
      </c>
      <c r="C62" s="119">
        <v>445815</v>
      </c>
      <c r="D62" s="86">
        <v>3872</v>
      </c>
      <c r="E62" s="86">
        <v>255202</v>
      </c>
      <c r="F62" s="86">
        <v>186741</v>
      </c>
      <c r="G62" s="127">
        <v>213353</v>
      </c>
      <c r="H62" s="86">
        <v>1504</v>
      </c>
      <c r="I62" s="86">
        <v>118520</v>
      </c>
      <c r="J62" s="85">
        <v>93329</v>
      </c>
      <c r="K62" s="134">
        <v>0</v>
      </c>
      <c r="L62" s="86">
        <v>0</v>
      </c>
      <c r="M62" s="86">
        <v>0</v>
      </c>
      <c r="N62" s="86">
        <v>0</v>
      </c>
      <c r="O62" s="127">
        <v>0</v>
      </c>
      <c r="P62" s="86">
        <v>0</v>
      </c>
      <c r="Q62" s="86">
        <v>0</v>
      </c>
      <c r="R62" s="87">
        <v>0</v>
      </c>
      <c r="S62" s="119">
        <v>326986</v>
      </c>
      <c r="T62" s="86">
        <v>2332</v>
      </c>
      <c r="U62" s="86">
        <v>189818</v>
      </c>
      <c r="V62" s="86">
        <v>134836</v>
      </c>
      <c r="W62" s="127">
        <v>163468</v>
      </c>
      <c r="X62" s="86">
        <v>1161</v>
      </c>
      <c r="Y62" s="86">
        <v>93468</v>
      </c>
      <c r="Z62" s="3">
        <v>68839</v>
      </c>
      <c r="AA62" s="56">
        <v>445815</v>
      </c>
      <c r="AB62" s="37">
        <v>213353</v>
      </c>
      <c r="AC62" s="37">
        <v>326986</v>
      </c>
      <c r="AD62" s="37">
        <v>163468</v>
      </c>
      <c r="AE62" s="37">
        <v>28829</v>
      </c>
      <c r="AF62" s="37">
        <v>12230</v>
      </c>
      <c r="AG62" s="37">
        <v>87138</v>
      </c>
      <c r="AH62" s="37">
        <v>37498</v>
      </c>
      <c r="AI62" s="376">
        <v>2501</v>
      </c>
      <c r="AJ62" s="376">
        <v>0</v>
      </c>
      <c r="AK62" s="414"/>
      <c r="AL62" s="414"/>
      <c r="AM62" s="37">
        <v>361</v>
      </c>
      <c r="AN62" s="37">
        <v>157</v>
      </c>
      <c r="AO62" s="434">
        <f t="shared" si="4"/>
        <v>73.345670289245533</v>
      </c>
      <c r="AP62" s="435">
        <f t="shared" si="5"/>
        <v>76.618561726340857</v>
      </c>
      <c r="AQ62" s="436">
        <f t="shared" si="6"/>
        <v>24.782511519152742</v>
      </c>
      <c r="AR62" s="435">
        <f t="shared" si="7"/>
        <v>24.516387691690888</v>
      </c>
    </row>
    <row r="63" spans="2:44" ht="12" customHeight="1" x14ac:dyDescent="0.3">
      <c r="B63" s="47">
        <v>2023</v>
      </c>
      <c r="C63" s="119">
        <v>429910</v>
      </c>
      <c r="D63" s="86">
        <v>3731</v>
      </c>
      <c r="E63" s="86">
        <v>247559</v>
      </c>
      <c r="F63" s="86">
        <v>178620</v>
      </c>
      <c r="G63" s="127">
        <v>206725</v>
      </c>
      <c r="H63" s="86">
        <v>1410</v>
      </c>
      <c r="I63" s="86">
        <v>115982</v>
      </c>
      <c r="J63" s="85">
        <v>89333</v>
      </c>
      <c r="K63" s="134">
        <v>0</v>
      </c>
      <c r="L63" s="86">
        <v>0</v>
      </c>
      <c r="M63" s="86">
        <v>0</v>
      </c>
      <c r="N63" s="86">
        <v>0</v>
      </c>
      <c r="O63" s="127">
        <v>0</v>
      </c>
      <c r="P63" s="86">
        <v>0</v>
      </c>
      <c r="Q63" s="86">
        <v>0</v>
      </c>
      <c r="R63" s="87">
        <v>0</v>
      </c>
      <c r="S63" s="119">
        <v>313012</v>
      </c>
      <c r="T63" s="86">
        <v>2201</v>
      </c>
      <c r="U63" s="86">
        <v>183158</v>
      </c>
      <c r="V63" s="86">
        <v>127653</v>
      </c>
      <c r="W63" s="127">
        <v>157204</v>
      </c>
      <c r="X63" s="86">
        <v>1078</v>
      </c>
      <c r="Y63" s="86">
        <v>90593</v>
      </c>
      <c r="Z63" s="3">
        <v>65533</v>
      </c>
      <c r="AA63" s="56">
        <v>429910</v>
      </c>
      <c r="AB63" s="37">
        <v>206725</v>
      </c>
      <c r="AC63" s="37">
        <v>313012</v>
      </c>
      <c r="AD63" s="37">
        <v>157204</v>
      </c>
      <c r="AE63" s="37">
        <v>24678</v>
      </c>
      <c r="AF63" s="37">
        <v>10413</v>
      </c>
      <c r="AG63" s="37">
        <v>89389</v>
      </c>
      <c r="AH63" s="37">
        <v>38938</v>
      </c>
      <c r="AI63" s="376">
        <v>2434</v>
      </c>
      <c r="AJ63" s="376">
        <v>0</v>
      </c>
      <c r="AK63" s="414"/>
      <c r="AL63" s="414"/>
      <c r="AM63" s="37">
        <v>397</v>
      </c>
      <c r="AN63" s="37">
        <v>170</v>
      </c>
      <c r="AO63" s="434">
        <f t="shared" si="4"/>
        <v>72.808727408062154</v>
      </c>
      <c r="AP63" s="435">
        <f t="shared" si="5"/>
        <v>76.044987301971219</v>
      </c>
      <c r="AQ63" s="436">
        <f t="shared" si="6"/>
        <v>21.559616997483925</v>
      </c>
      <c r="AR63" s="435">
        <f t="shared" si="7"/>
        <v>21.027442903010844</v>
      </c>
    </row>
    <row r="64" spans="2:44" ht="12" customHeight="1" thickBot="1" x14ac:dyDescent="0.35">
      <c r="B64" s="446">
        <v>2024</v>
      </c>
      <c r="C64" s="447">
        <v>394058</v>
      </c>
      <c r="D64" s="448">
        <v>3471</v>
      </c>
      <c r="E64" s="448">
        <v>228351</v>
      </c>
      <c r="F64" s="448">
        <v>162236</v>
      </c>
      <c r="G64" s="449">
        <v>189123</v>
      </c>
      <c r="H64" s="448">
        <v>1385</v>
      </c>
      <c r="I64" s="448">
        <v>107444</v>
      </c>
      <c r="J64" s="450">
        <v>80294</v>
      </c>
      <c r="K64" s="451">
        <v>0</v>
      </c>
      <c r="L64" s="448">
        <v>0</v>
      </c>
      <c r="M64" s="448">
        <v>0</v>
      </c>
      <c r="N64" s="448">
        <v>0</v>
      </c>
      <c r="O64" s="449">
        <v>0</v>
      </c>
      <c r="P64" s="448">
        <v>0</v>
      </c>
      <c r="Q64" s="448">
        <v>0</v>
      </c>
      <c r="R64" s="452">
        <v>0</v>
      </c>
      <c r="S64" s="447">
        <v>289918</v>
      </c>
      <c r="T64" s="448">
        <v>2117</v>
      </c>
      <c r="U64" s="448">
        <v>170807</v>
      </c>
      <c r="V64" s="448">
        <v>116994</v>
      </c>
      <c r="W64" s="449">
        <v>145104</v>
      </c>
      <c r="X64" s="448">
        <v>1078</v>
      </c>
      <c r="Y64" s="448">
        <v>84798</v>
      </c>
      <c r="Z64" s="453">
        <v>59228</v>
      </c>
      <c r="AA64" s="454">
        <v>394058</v>
      </c>
      <c r="AB64" s="455">
        <v>189123</v>
      </c>
      <c r="AC64" s="455">
        <v>289918</v>
      </c>
      <c r="AD64" s="455">
        <v>145104</v>
      </c>
      <c r="AE64" s="455">
        <v>21874</v>
      </c>
      <c r="AF64" s="455">
        <v>8957</v>
      </c>
      <c r="AG64" s="455">
        <v>65295</v>
      </c>
      <c r="AH64" s="455">
        <v>29370</v>
      </c>
      <c r="AI64" s="456">
        <v>2149</v>
      </c>
      <c r="AJ64" s="456">
        <v>0</v>
      </c>
      <c r="AK64" s="457">
        <v>0</v>
      </c>
      <c r="AL64" s="457">
        <v>0</v>
      </c>
      <c r="AM64" s="455">
        <v>338</v>
      </c>
      <c r="AN64" s="455">
        <v>154</v>
      </c>
      <c r="AO64" s="458">
        <v>73.599999999999994</v>
      </c>
      <c r="AP64" s="459">
        <v>76.7</v>
      </c>
      <c r="AQ64" s="460">
        <v>21.4</v>
      </c>
      <c r="AR64" s="459">
        <v>20.3</v>
      </c>
    </row>
    <row r="65" spans="2:44" ht="12" customHeight="1" thickBot="1" x14ac:dyDescent="0.35">
      <c r="B65" s="446">
        <v>2025</v>
      </c>
      <c r="C65" s="447">
        <v>405264</v>
      </c>
      <c r="D65" s="448">
        <v>3479</v>
      </c>
      <c r="E65" s="448">
        <v>237447</v>
      </c>
      <c r="F65" s="448">
        <v>164338</v>
      </c>
      <c r="G65" s="449">
        <v>194439</v>
      </c>
      <c r="H65" s="448">
        <v>1435</v>
      </c>
      <c r="I65" s="448">
        <v>111667</v>
      </c>
      <c r="J65" s="450">
        <v>81337</v>
      </c>
      <c r="K65" s="451">
        <v>0</v>
      </c>
      <c r="L65" s="448">
        <v>0</v>
      </c>
      <c r="M65" s="448">
        <v>0</v>
      </c>
      <c r="N65" s="448">
        <v>0</v>
      </c>
      <c r="O65" s="449">
        <v>0</v>
      </c>
      <c r="P65" s="448">
        <v>0</v>
      </c>
      <c r="Q65" s="448">
        <v>0</v>
      </c>
      <c r="R65" s="452">
        <v>0</v>
      </c>
      <c r="S65" s="447">
        <v>0</v>
      </c>
      <c r="T65" s="448">
        <v>0</v>
      </c>
      <c r="U65" s="448">
        <v>0</v>
      </c>
      <c r="V65" s="448">
        <v>0</v>
      </c>
      <c r="W65" s="449">
        <v>0</v>
      </c>
      <c r="X65" s="448">
        <v>0</v>
      </c>
      <c r="Y65" s="448">
        <v>0</v>
      </c>
      <c r="Z65" s="453">
        <v>0</v>
      </c>
      <c r="AA65" s="454">
        <v>405264</v>
      </c>
      <c r="AB65" s="455">
        <v>194439</v>
      </c>
      <c r="AC65" s="455">
        <v>0</v>
      </c>
      <c r="AD65" s="455">
        <v>0</v>
      </c>
      <c r="AE65" s="455">
        <v>0</v>
      </c>
      <c r="AF65" s="455">
        <v>0</v>
      </c>
      <c r="AG65" s="455">
        <v>0</v>
      </c>
      <c r="AH65" s="455">
        <v>0</v>
      </c>
      <c r="AI65" s="456">
        <v>0</v>
      </c>
      <c r="AJ65" s="456">
        <v>0</v>
      </c>
      <c r="AK65" s="457">
        <v>0</v>
      </c>
      <c r="AL65" s="457">
        <v>0</v>
      </c>
      <c r="AM65" s="455">
        <v>0</v>
      </c>
      <c r="AN65" s="455">
        <v>0</v>
      </c>
      <c r="AO65" s="458">
        <v>0</v>
      </c>
      <c r="AP65" s="459">
        <v>0</v>
      </c>
      <c r="AQ65" s="460">
        <v>0</v>
      </c>
      <c r="AR65" s="459">
        <v>0</v>
      </c>
    </row>
    <row r="66" spans="2:44" ht="13.5" x14ac:dyDescent="0.3">
      <c r="B66" s="263" t="s">
        <v>90</v>
      </c>
      <c r="C66" s="223"/>
      <c r="D66" s="223"/>
      <c r="E66" s="223"/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</row>
    <row r="67" spans="2:44" ht="13.5" x14ac:dyDescent="0.3">
      <c r="B67" s="263" t="s">
        <v>92</v>
      </c>
      <c r="C67" s="223"/>
      <c r="D67" s="223"/>
      <c r="E67" s="223"/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</row>
    <row r="68" spans="2:44" ht="13.5" x14ac:dyDescent="0.3">
      <c r="B68" s="263" t="s">
        <v>91</v>
      </c>
      <c r="C68" s="223"/>
      <c r="D68" s="223"/>
      <c r="E68" s="223"/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</row>
    <row r="69" spans="2:44" ht="13.5" x14ac:dyDescent="0.3">
      <c r="B69" s="263" t="s">
        <v>106</v>
      </c>
      <c r="C69" s="223"/>
      <c r="D69" s="223"/>
      <c r="E69" s="223"/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</row>
    <row r="70" spans="2:44" ht="13.5" x14ac:dyDescent="0.3">
      <c r="B70" s="263" t="s">
        <v>111</v>
      </c>
      <c r="C70" s="223"/>
      <c r="D70" s="223"/>
      <c r="E70" s="223"/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</row>
    <row r="71" spans="2:44" s="264" customFormat="1" ht="13.5" x14ac:dyDescent="0.3">
      <c r="B71" s="263" t="s">
        <v>112</v>
      </c>
      <c r="C71" s="266"/>
      <c r="D71" s="266"/>
      <c r="E71" s="266"/>
      <c r="F71" s="266"/>
      <c r="G71" s="266"/>
      <c r="H71" s="266"/>
      <c r="I71" s="266"/>
      <c r="J71" s="266"/>
      <c r="K71" s="266"/>
      <c r="L71" s="266"/>
      <c r="M71" s="266"/>
      <c r="N71" s="266"/>
      <c r="O71" s="266"/>
      <c r="P71" s="266"/>
      <c r="Q71" s="266"/>
      <c r="R71" s="266"/>
      <c r="S71" s="266"/>
    </row>
    <row r="72" spans="2:44" s="167" customFormat="1" ht="13.5" x14ac:dyDescent="0.3">
      <c r="B72" s="262" t="s">
        <v>113</v>
      </c>
      <c r="C72" s="267"/>
      <c r="D72" s="267"/>
      <c r="E72" s="267"/>
      <c r="F72" s="267"/>
      <c r="G72" s="267"/>
      <c r="H72" s="267"/>
      <c r="I72" s="267"/>
      <c r="J72" s="267"/>
      <c r="K72" s="267"/>
      <c r="L72" s="267"/>
      <c r="M72" s="267"/>
      <c r="N72" s="224"/>
      <c r="O72" s="224"/>
      <c r="P72" s="224"/>
      <c r="Q72" s="224"/>
      <c r="R72" s="224"/>
      <c r="S72" s="224"/>
    </row>
    <row r="73" spans="2:44" s="167" customFormat="1" ht="12" x14ac:dyDescent="0.3">
      <c r="B73" s="262" t="s">
        <v>114</v>
      </c>
      <c r="C73" s="222"/>
      <c r="D73" s="222"/>
      <c r="E73" s="222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</row>
    <row r="74" spans="2:44" s="167" customFormat="1" ht="12" x14ac:dyDescent="0.3">
      <c r="B74" s="262" t="s">
        <v>115</v>
      </c>
      <c r="C74" s="222"/>
      <c r="D74" s="222"/>
      <c r="E74" s="222"/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</row>
    <row r="75" spans="2:44" s="167" customFormat="1" ht="12" x14ac:dyDescent="0.3">
      <c r="B75" s="262" t="s">
        <v>116</v>
      </c>
      <c r="C75" s="222"/>
      <c r="D75" s="222"/>
      <c r="E75" s="222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</row>
    <row r="76" spans="2:44" s="167" customFormat="1" ht="12" x14ac:dyDescent="0.3">
      <c r="B76" s="262" t="s">
        <v>94</v>
      </c>
      <c r="C76" s="222"/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</row>
    <row r="77" spans="2:44" ht="12" x14ac:dyDescent="0.3">
      <c r="B77" s="262" t="s">
        <v>95</v>
      </c>
      <c r="C77" s="222"/>
      <c r="D77" s="222"/>
      <c r="E77" s="222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</row>
    <row r="78" spans="2:44" ht="12" x14ac:dyDescent="0.3">
      <c r="B78" s="425" t="s">
        <v>120</v>
      </c>
      <c r="C78" s="222"/>
      <c r="D78" s="222"/>
      <c r="E78" s="222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</row>
    <row r="79" spans="2:44" ht="12" x14ac:dyDescent="0.3">
      <c r="B79" s="424" t="s">
        <v>117</v>
      </c>
      <c r="C79" s="222"/>
      <c r="D79" s="222"/>
      <c r="E79" s="222"/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</row>
    <row r="80" spans="2:44" ht="13.5" x14ac:dyDescent="0.3">
      <c r="B80" s="280" t="s">
        <v>88</v>
      </c>
    </row>
    <row r="81" spans="2:20" ht="13.5" x14ac:dyDescent="0.3">
      <c r="B81" s="400" t="s">
        <v>107</v>
      </c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</row>
    <row r="82" spans="2:20" ht="13.5" x14ac:dyDescent="0.3">
      <c r="B82" s="262"/>
      <c r="C82" s="224"/>
      <c r="D82" s="224"/>
      <c r="E82" s="224"/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167"/>
    </row>
    <row r="83" spans="2:20" ht="13.5" x14ac:dyDescent="0.3">
      <c r="B83" s="262"/>
      <c r="C83" s="224"/>
      <c r="D83" s="224"/>
      <c r="E83" s="224"/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167"/>
    </row>
  </sheetData>
  <mergeCells count="17">
    <mergeCell ref="AQ2:AR3"/>
    <mergeCell ref="C3:F3"/>
    <mergeCell ref="G3:J3"/>
    <mergeCell ref="K3:N3"/>
    <mergeCell ref="O3:R3"/>
    <mergeCell ref="S3:V3"/>
    <mergeCell ref="W3:Z3"/>
    <mergeCell ref="AM3:AN3"/>
    <mergeCell ref="AA3:AB3"/>
    <mergeCell ref="AC3:AD3"/>
    <mergeCell ref="AE3:AF3"/>
    <mergeCell ref="AG3:AH3"/>
    <mergeCell ref="AI3:AJ3"/>
    <mergeCell ref="AK3:AL3"/>
    <mergeCell ref="C2:Z2"/>
    <mergeCell ref="AA2:AN2"/>
    <mergeCell ref="AO2:AP3"/>
  </mergeCells>
  <phoneticPr fontId="4" type="noConversion"/>
  <pageMargins left="0.25" right="0.25" top="0.75" bottom="0.75" header="0.3" footer="0.3"/>
  <pageSetup paperSize="9" scale="44" orientation="landscape" r:id="rId1"/>
  <ignoredErrors>
    <ignoredError sqref="G57:G60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B80"/>
  <sheetViews>
    <sheetView zoomScale="55" zoomScaleNormal="55" workbookViewId="0">
      <selection activeCell="W28" sqref="W28"/>
    </sheetView>
  </sheetViews>
  <sheetFormatPr defaultRowHeight="16.5" x14ac:dyDescent="0.3"/>
  <cols>
    <col min="2" max="2" width="7.5" style="107" customWidth="1"/>
    <col min="3" max="7" width="6.75" style="107" customWidth="1"/>
    <col min="8" max="9" width="7" style="107" customWidth="1"/>
    <col min="10" max="54" width="6.75" style="107" customWidth="1"/>
  </cols>
  <sheetData>
    <row r="1" spans="2:54" ht="17.25" thickBot="1" x14ac:dyDescent="0.35"/>
    <row r="2" spans="2:54" ht="17.25" thickBot="1" x14ac:dyDescent="0.35">
      <c r="C2" s="492" t="s">
        <v>58</v>
      </c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  <c r="O2" s="493"/>
      <c r="P2" s="493"/>
      <c r="Q2" s="493"/>
      <c r="R2" s="493"/>
      <c r="S2" s="493"/>
      <c r="T2" s="493"/>
      <c r="U2" s="493"/>
      <c r="V2" s="493"/>
      <c r="W2" s="493"/>
      <c r="X2" s="493"/>
      <c r="Y2" s="493"/>
      <c r="Z2" s="493"/>
      <c r="AA2" s="493"/>
      <c r="AB2" s="493"/>
      <c r="AC2" s="493"/>
      <c r="AD2" s="493"/>
      <c r="AE2" s="493"/>
      <c r="AF2" s="494"/>
      <c r="AG2" s="495" t="s">
        <v>29</v>
      </c>
      <c r="AH2" s="496"/>
      <c r="AI2" s="496"/>
      <c r="AJ2" s="496"/>
      <c r="AK2" s="496"/>
      <c r="AL2" s="496"/>
      <c r="AM2" s="496"/>
      <c r="AN2" s="496"/>
      <c r="AO2" s="496"/>
      <c r="AP2" s="496"/>
      <c r="AQ2" s="496"/>
      <c r="AR2" s="496"/>
      <c r="AS2" s="496"/>
      <c r="AT2" s="496"/>
      <c r="AU2" s="496"/>
      <c r="AV2" s="496"/>
      <c r="AW2" s="496"/>
      <c r="AX2" s="496"/>
      <c r="AY2" s="495" t="s">
        <v>33</v>
      </c>
      <c r="AZ2" s="497"/>
      <c r="BA2" s="496" t="s">
        <v>34</v>
      </c>
      <c r="BB2" s="497"/>
    </row>
    <row r="3" spans="2:54" ht="17.25" thickBot="1" x14ac:dyDescent="0.35">
      <c r="C3" s="501" t="s">
        <v>59</v>
      </c>
      <c r="D3" s="502"/>
      <c r="E3" s="502"/>
      <c r="F3" s="502"/>
      <c r="G3" s="503"/>
      <c r="H3" s="504" t="s">
        <v>60</v>
      </c>
      <c r="I3" s="502"/>
      <c r="J3" s="502"/>
      <c r="K3" s="502"/>
      <c r="L3" s="505"/>
      <c r="M3" s="502" t="s">
        <v>61</v>
      </c>
      <c r="N3" s="502"/>
      <c r="O3" s="502"/>
      <c r="P3" s="502"/>
      <c r="Q3" s="503"/>
      <c r="R3" s="504" t="s">
        <v>62</v>
      </c>
      <c r="S3" s="502"/>
      <c r="T3" s="502"/>
      <c r="U3" s="502"/>
      <c r="V3" s="502"/>
      <c r="W3" s="501" t="s">
        <v>63</v>
      </c>
      <c r="X3" s="502"/>
      <c r="Y3" s="502"/>
      <c r="Z3" s="502"/>
      <c r="AA3" s="503"/>
      <c r="AB3" s="504" t="s">
        <v>64</v>
      </c>
      <c r="AC3" s="502"/>
      <c r="AD3" s="502"/>
      <c r="AE3" s="502"/>
      <c r="AF3" s="505"/>
      <c r="AG3" s="506" t="s">
        <v>30</v>
      </c>
      <c r="AH3" s="491"/>
      <c r="AI3" s="230"/>
      <c r="AJ3" s="230"/>
      <c r="AK3" s="230"/>
      <c r="AL3" s="230"/>
      <c r="AM3" s="490" t="s">
        <v>28</v>
      </c>
      <c r="AN3" s="491"/>
      <c r="AO3" s="490" t="s">
        <v>31</v>
      </c>
      <c r="AP3" s="491"/>
      <c r="AQ3" s="490" t="s">
        <v>65</v>
      </c>
      <c r="AR3" s="491"/>
      <c r="AS3" s="490" t="s">
        <v>66</v>
      </c>
      <c r="AT3" s="491"/>
      <c r="AU3" s="490" t="s">
        <v>32</v>
      </c>
      <c r="AV3" s="491"/>
      <c r="AW3" s="490" t="s">
        <v>67</v>
      </c>
      <c r="AX3" s="491"/>
      <c r="AY3" s="498"/>
      <c r="AZ3" s="499"/>
      <c r="BA3" s="500"/>
      <c r="BB3" s="499"/>
    </row>
    <row r="4" spans="2:54" ht="17.25" thickBot="1" x14ac:dyDescent="0.35">
      <c r="B4" s="65" t="s">
        <v>68</v>
      </c>
      <c r="C4" s="68" t="s">
        <v>69</v>
      </c>
      <c r="D4" s="67"/>
      <c r="E4" s="40" t="s">
        <v>70</v>
      </c>
      <c r="F4" s="40" t="s">
        <v>2</v>
      </c>
      <c r="G4" s="40" t="s">
        <v>71</v>
      </c>
      <c r="H4" s="39" t="s">
        <v>69</v>
      </c>
      <c r="I4" s="39"/>
      <c r="J4" s="40" t="s">
        <v>70</v>
      </c>
      <c r="K4" s="40" t="s">
        <v>72</v>
      </c>
      <c r="L4" s="64" t="s">
        <v>71</v>
      </c>
      <c r="M4" s="67" t="s">
        <v>69</v>
      </c>
      <c r="N4" s="67"/>
      <c r="O4" s="40" t="s">
        <v>1</v>
      </c>
      <c r="P4" s="40" t="s">
        <v>72</v>
      </c>
      <c r="Q4" s="40" t="s">
        <v>71</v>
      </c>
      <c r="R4" s="39" t="s">
        <v>69</v>
      </c>
      <c r="S4" s="39"/>
      <c r="T4" s="40" t="s">
        <v>70</v>
      </c>
      <c r="U4" s="40" t="s">
        <v>72</v>
      </c>
      <c r="V4" s="41" t="s">
        <v>71</v>
      </c>
      <c r="W4" s="68" t="s">
        <v>69</v>
      </c>
      <c r="X4" s="67"/>
      <c r="Y4" s="40" t="s">
        <v>70</v>
      </c>
      <c r="Z4" s="40" t="s">
        <v>72</v>
      </c>
      <c r="AA4" s="40" t="s">
        <v>71</v>
      </c>
      <c r="AB4" s="39" t="s">
        <v>54</v>
      </c>
      <c r="AC4" s="39"/>
      <c r="AD4" s="40" t="s">
        <v>70</v>
      </c>
      <c r="AE4" s="40" t="s">
        <v>72</v>
      </c>
      <c r="AF4" s="64" t="s">
        <v>71</v>
      </c>
      <c r="AG4" s="146" t="s">
        <v>69</v>
      </c>
      <c r="AH4" s="147" t="s">
        <v>55</v>
      </c>
      <c r="AI4" s="147"/>
      <c r="AJ4" s="147"/>
      <c r="AK4" s="147"/>
      <c r="AL4" s="147"/>
      <c r="AM4" s="147" t="s">
        <v>69</v>
      </c>
      <c r="AN4" s="147" t="s">
        <v>73</v>
      </c>
      <c r="AO4" s="147" t="s">
        <v>54</v>
      </c>
      <c r="AP4" s="147" t="s">
        <v>73</v>
      </c>
      <c r="AQ4" s="147" t="s">
        <v>69</v>
      </c>
      <c r="AR4" s="147" t="s">
        <v>73</v>
      </c>
      <c r="AS4" s="147" t="s">
        <v>69</v>
      </c>
      <c r="AT4" s="147" t="s">
        <v>73</v>
      </c>
      <c r="AU4" s="147" t="s">
        <v>69</v>
      </c>
      <c r="AV4" s="147" t="s">
        <v>73</v>
      </c>
      <c r="AW4" s="147" t="s">
        <v>69</v>
      </c>
      <c r="AX4" s="147" t="s">
        <v>73</v>
      </c>
      <c r="AY4" s="146" t="s">
        <v>33</v>
      </c>
      <c r="AZ4" s="148" t="s">
        <v>35</v>
      </c>
      <c r="BA4" s="149" t="s">
        <v>34</v>
      </c>
      <c r="BB4" s="148" t="s">
        <v>36</v>
      </c>
    </row>
    <row r="5" spans="2:54" ht="17.25" thickBot="1" x14ac:dyDescent="0.35">
      <c r="B5" s="47">
        <v>1965</v>
      </c>
      <c r="C5" s="113">
        <v>115776</v>
      </c>
      <c r="D5" s="129">
        <f>SUM(E5:G5)</f>
        <v>115776</v>
      </c>
      <c r="E5" s="1">
        <v>1017</v>
      </c>
      <c r="F5" s="1">
        <v>61151</v>
      </c>
      <c r="G5" s="1">
        <v>53608</v>
      </c>
      <c r="H5" s="121">
        <v>36529</v>
      </c>
      <c r="I5" s="129">
        <f>SUM(J5:L5)</f>
        <v>36529</v>
      </c>
      <c r="J5" s="1">
        <v>244</v>
      </c>
      <c r="K5" s="1">
        <v>16595</v>
      </c>
      <c r="L5" s="3">
        <v>19690</v>
      </c>
      <c r="M5" s="129">
        <v>65368</v>
      </c>
      <c r="N5" s="129">
        <f>SUM(O5:Q5)</f>
        <v>65368</v>
      </c>
      <c r="O5" s="1">
        <v>945</v>
      </c>
      <c r="P5" s="1">
        <v>33707</v>
      </c>
      <c r="Q5" s="1">
        <v>30716</v>
      </c>
      <c r="R5" s="121">
        <v>20843</v>
      </c>
      <c r="S5" s="129">
        <f>SUM(T5:V5)</f>
        <v>20843</v>
      </c>
      <c r="T5" s="1">
        <v>231</v>
      </c>
      <c r="U5" s="1">
        <v>9609</v>
      </c>
      <c r="V5" s="6">
        <v>11003</v>
      </c>
      <c r="W5" s="113">
        <v>37378</v>
      </c>
      <c r="X5" s="129">
        <f>SUM(Y5:AA5)</f>
        <v>37378</v>
      </c>
      <c r="Y5" s="1">
        <v>701</v>
      </c>
      <c r="Z5" s="1">
        <v>18804</v>
      </c>
      <c r="AA5" s="1">
        <v>17873</v>
      </c>
      <c r="AB5" s="121">
        <v>12526</v>
      </c>
      <c r="AC5" s="129">
        <f>SUM(AD5:AF5)</f>
        <v>12526</v>
      </c>
      <c r="AD5" s="1">
        <v>166</v>
      </c>
      <c r="AE5" s="1">
        <v>5870</v>
      </c>
      <c r="AF5" s="3">
        <v>6490</v>
      </c>
      <c r="AG5" s="58">
        <v>115776</v>
      </c>
      <c r="AH5" s="59">
        <v>36529</v>
      </c>
      <c r="AI5" s="59">
        <v>115776</v>
      </c>
      <c r="AJ5" s="59">
        <v>36529</v>
      </c>
      <c r="AK5" s="59">
        <f t="shared" ref="AK5:AK36" si="0">SUM(AM5,AO5,AQ5,AS5,AU5,AW5)</f>
        <v>115776</v>
      </c>
      <c r="AL5" s="59">
        <f t="shared" ref="AL5:AL36" si="1">SUM(AN5,AP5,AR5,AT5,AV5,AX5)</f>
        <v>36529</v>
      </c>
      <c r="AM5" s="59">
        <v>37378</v>
      </c>
      <c r="AN5" s="59">
        <v>12526</v>
      </c>
      <c r="AO5" s="60">
        <v>28869</v>
      </c>
      <c r="AP5" s="60">
        <v>8039</v>
      </c>
      <c r="AQ5" s="60">
        <v>25659</v>
      </c>
      <c r="AR5" s="60">
        <v>8691</v>
      </c>
      <c r="AS5" s="60">
        <v>1430</v>
      </c>
      <c r="AT5" s="60">
        <v>3</v>
      </c>
      <c r="AU5" s="60">
        <v>22440</v>
      </c>
      <c r="AV5" s="60">
        <v>7270</v>
      </c>
      <c r="AW5" s="60"/>
      <c r="AX5" s="60"/>
      <c r="AY5" s="61">
        <f t="shared" ref="AY5:AY36" si="2">AM5/AG5*100</f>
        <v>32.284756771697069</v>
      </c>
      <c r="AZ5" s="62">
        <f t="shared" ref="AZ5:AZ36" si="3">AN5/AH5*100</f>
        <v>34.290563661748202</v>
      </c>
      <c r="BA5" s="63">
        <f t="shared" ref="BA5:BA36" si="4">AO5/(AG5-AM5-AS5)*100</f>
        <v>37.507795447458683</v>
      </c>
      <c r="BB5" s="62">
        <f t="shared" ref="BB5:BB36" si="5">AP5/(AH5-AN5-AT5)*100</f>
        <v>33.495833333333337</v>
      </c>
    </row>
    <row r="6" spans="2:54" ht="17.25" thickBot="1" x14ac:dyDescent="0.35">
      <c r="B6" s="255">
        <v>1966</v>
      </c>
      <c r="C6" s="113">
        <v>129301</v>
      </c>
      <c r="D6" s="129">
        <f t="shared" ref="D6:D18" si="6">SUM(E6:G6)</f>
        <v>129301</v>
      </c>
      <c r="E6" s="1">
        <v>1006</v>
      </c>
      <c r="F6" s="1">
        <v>67030</v>
      </c>
      <c r="G6" s="1">
        <v>61265</v>
      </c>
      <c r="H6" s="121">
        <v>43377</v>
      </c>
      <c r="I6" s="129">
        <f t="shared" ref="I6:I18" si="7">SUM(J6:L6)</f>
        <v>43377</v>
      </c>
      <c r="J6" s="1">
        <v>240</v>
      </c>
      <c r="K6" s="1">
        <v>18631</v>
      </c>
      <c r="L6" s="3">
        <v>24506</v>
      </c>
      <c r="M6" s="129">
        <v>68725</v>
      </c>
      <c r="N6" s="129">
        <f t="shared" ref="N6:N18" si="8">SUM(O6:Q6)</f>
        <v>68725</v>
      </c>
      <c r="O6" s="1">
        <v>882</v>
      </c>
      <c r="P6" s="1">
        <v>32780</v>
      </c>
      <c r="Q6" s="1">
        <v>35063</v>
      </c>
      <c r="R6" s="121">
        <v>22101</v>
      </c>
      <c r="S6" s="129">
        <f t="shared" ref="S6:S18" si="9">SUM(T6:V6)</f>
        <v>22101</v>
      </c>
      <c r="T6" s="1">
        <v>238</v>
      </c>
      <c r="U6" s="1">
        <v>9360</v>
      </c>
      <c r="V6" s="6">
        <v>12503</v>
      </c>
      <c r="W6" s="113">
        <v>36523</v>
      </c>
      <c r="X6" s="129">
        <f t="shared" ref="X6:X18" si="10">SUM(Y6:AA6)</f>
        <v>36523</v>
      </c>
      <c r="Y6" s="1">
        <v>560</v>
      </c>
      <c r="Z6" s="1">
        <v>17393</v>
      </c>
      <c r="AA6" s="1">
        <v>18570</v>
      </c>
      <c r="AB6" s="121">
        <v>11700</v>
      </c>
      <c r="AC6" s="129">
        <f t="shared" ref="AC6:AC18" si="11">SUM(AD6:AF6)</f>
        <v>11700</v>
      </c>
      <c r="AD6" s="1">
        <v>128</v>
      </c>
      <c r="AE6" s="1">
        <v>5026</v>
      </c>
      <c r="AF6" s="3">
        <v>6546</v>
      </c>
      <c r="AG6" s="56">
        <v>129301</v>
      </c>
      <c r="AH6" s="37">
        <v>43377</v>
      </c>
      <c r="AI6" s="78">
        <v>129301</v>
      </c>
      <c r="AJ6" s="78">
        <v>43377</v>
      </c>
      <c r="AK6" s="59">
        <f t="shared" si="0"/>
        <v>129301</v>
      </c>
      <c r="AL6" s="259">
        <f t="shared" si="1"/>
        <v>43395</v>
      </c>
      <c r="AM6" s="37">
        <v>36523</v>
      </c>
      <c r="AN6" s="37">
        <v>11700</v>
      </c>
      <c r="AO6" s="36">
        <v>28540</v>
      </c>
      <c r="AP6" s="36">
        <v>6008</v>
      </c>
      <c r="AQ6" s="36">
        <v>30556</v>
      </c>
      <c r="AR6" s="36">
        <v>14604</v>
      </c>
      <c r="AS6" s="36">
        <v>0</v>
      </c>
      <c r="AT6" s="36">
        <v>0</v>
      </c>
      <c r="AU6" s="36">
        <v>33682</v>
      </c>
      <c r="AV6" s="36">
        <v>11083</v>
      </c>
      <c r="AW6" s="36"/>
      <c r="AX6" s="36"/>
      <c r="AY6" s="52">
        <f t="shared" si="2"/>
        <v>28.246494613344058</v>
      </c>
      <c r="AZ6" s="50">
        <f t="shared" si="3"/>
        <v>26.972819697074485</v>
      </c>
      <c r="BA6" s="54">
        <f t="shared" si="4"/>
        <v>30.76160296622044</v>
      </c>
      <c r="BB6" s="50">
        <f t="shared" si="5"/>
        <v>18.96644252927992</v>
      </c>
    </row>
    <row r="7" spans="2:54" ht="17.25" thickBot="1" x14ac:dyDescent="0.35">
      <c r="B7" s="47">
        <v>1967</v>
      </c>
      <c r="C7" s="113">
        <v>136090</v>
      </c>
      <c r="D7" s="129">
        <f t="shared" si="6"/>
        <v>136090</v>
      </c>
      <c r="E7" s="1">
        <v>1030</v>
      </c>
      <c r="F7" s="1">
        <v>65897</v>
      </c>
      <c r="G7" s="1">
        <v>69163</v>
      </c>
      <c r="H7" s="121">
        <v>45457</v>
      </c>
      <c r="I7" s="129">
        <f t="shared" si="7"/>
        <v>45457</v>
      </c>
      <c r="J7" s="1">
        <v>153</v>
      </c>
      <c r="K7" s="1">
        <v>18450</v>
      </c>
      <c r="L7" s="3">
        <v>26854</v>
      </c>
      <c r="M7" s="129">
        <v>67698</v>
      </c>
      <c r="N7" s="129">
        <f t="shared" si="8"/>
        <v>67698</v>
      </c>
      <c r="O7" s="1">
        <v>957</v>
      </c>
      <c r="P7" s="1">
        <v>30960</v>
      </c>
      <c r="Q7" s="1">
        <v>35781</v>
      </c>
      <c r="R7" s="121">
        <v>20619</v>
      </c>
      <c r="S7" s="129">
        <f t="shared" si="9"/>
        <v>20619</v>
      </c>
      <c r="T7" s="1">
        <v>229</v>
      </c>
      <c r="U7" s="1">
        <v>8611</v>
      </c>
      <c r="V7" s="6">
        <v>11779</v>
      </c>
      <c r="W7" s="113">
        <v>41922</v>
      </c>
      <c r="X7" s="129">
        <f t="shared" si="10"/>
        <v>41922</v>
      </c>
      <c r="Y7" s="1">
        <v>538</v>
      </c>
      <c r="Z7" s="1">
        <v>18225</v>
      </c>
      <c r="AA7" s="1">
        <v>23159</v>
      </c>
      <c r="AB7" s="121">
        <v>13290</v>
      </c>
      <c r="AC7" s="129">
        <f t="shared" si="11"/>
        <v>13290</v>
      </c>
      <c r="AD7" s="1">
        <v>107</v>
      </c>
      <c r="AE7" s="1">
        <v>5725</v>
      </c>
      <c r="AF7" s="3">
        <v>7458</v>
      </c>
      <c r="AG7" s="56">
        <v>136090</v>
      </c>
      <c r="AH7" s="37">
        <v>45457</v>
      </c>
      <c r="AI7" s="78">
        <v>136090</v>
      </c>
      <c r="AJ7" s="78">
        <v>45457</v>
      </c>
      <c r="AK7" s="59">
        <f t="shared" si="0"/>
        <v>136090</v>
      </c>
      <c r="AL7" s="59">
        <f t="shared" si="1"/>
        <v>45457</v>
      </c>
      <c r="AM7" s="37">
        <v>41922</v>
      </c>
      <c r="AN7" s="37">
        <v>13290</v>
      </c>
      <c r="AO7" s="36">
        <v>31393</v>
      </c>
      <c r="AP7" s="36">
        <v>7592</v>
      </c>
      <c r="AQ7" s="36">
        <v>24715</v>
      </c>
      <c r="AR7" s="36">
        <v>12955</v>
      </c>
      <c r="AS7" s="36">
        <v>1566</v>
      </c>
      <c r="AT7" s="36">
        <v>0</v>
      </c>
      <c r="AU7" s="36">
        <v>36494</v>
      </c>
      <c r="AV7" s="36">
        <v>11620</v>
      </c>
      <c r="AW7" s="36"/>
      <c r="AX7" s="36"/>
      <c r="AY7" s="52">
        <f t="shared" si="2"/>
        <v>30.804614593283858</v>
      </c>
      <c r="AZ7" s="50">
        <f t="shared" si="3"/>
        <v>29.236421233253406</v>
      </c>
      <c r="BA7" s="54">
        <f t="shared" si="4"/>
        <v>33.900995658841062</v>
      </c>
      <c r="BB7" s="50">
        <f t="shared" si="5"/>
        <v>23.601827960332017</v>
      </c>
    </row>
    <row r="8" spans="2:54" ht="17.25" thickBot="1" x14ac:dyDescent="0.35">
      <c r="B8" s="110">
        <v>1968</v>
      </c>
      <c r="C8" s="113">
        <v>137490</v>
      </c>
      <c r="D8" s="129">
        <f t="shared" si="6"/>
        <v>137490</v>
      </c>
      <c r="E8" s="1">
        <v>921</v>
      </c>
      <c r="F8" s="1">
        <v>66035</v>
      </c>
      <c r="G8" s="1">
        <v>70534</v>
      </c>
      <c r="H8" s="121">
        <v>48174</v>
      </c>
      <c r="I8" s="129">
        <f t="shared" si="7"/>
        <v>48174</v>
      </c>
      <c r="J8" s="1">
        <v>253</v>
      </c>
      <c r="K8" s="1">
        <v>19099</v>
      </c>
      <c r="L8" s="3">
        <v>28822</v>
      </c>
      <c r="M8" s="129">
        <v>71495</v>
      </c>
      <c r="N8" s="129">
        <f t="shared" si="8"/>
        <v>71495</v>
      </c>
      <c r="O8" s="1">
        <v>869</v>
      </c>
      <c r="P8" s="1">
        <v>32499</v>
      </c>
      <c r="Q8" s="1">
        <v>38127</v>
      </c>
      <c r="R8" s="121">
        <v>23152</v>
      </c>
      <c r="S8" s="129">
        <f t="shared" si="9"/>
        <v>23152</v>
      </c>
      <c r="T8" s="1">
        <v>226</v>
      </c>
      <c r="U8" s="1">
        <v>9696</v>
      </c>
      <c r="V8" s="6">
        <v>13230</v>
      </c>
      <c r="W8" s="118">
        <v>40521</v>
      </c>
      <c r="X8" s="129">
        <f t="shared" si="10"/>
        <v>40521</v>
      </c>
      <c r="Y8" s="1">
        <v>366</v>
      </c>
      <c r="Z8" s="1">
        <v>17340</v>
      </c>
      <c r="AA8" s="1">
        <v>22815</v>
      </c>
      <c r="AB8" s="124">
        <v>14037</v>
      </c>
      <c r="AC8" s="129">
        <f t="shared" si="11"/>
        <v>14037</v>
      </c>
      <c r="AD8" s="1">
        <v>96</v>
      </c>
      <c r="AE8" s="1">
        <v>6261</v>
      </c>
      <c r="AF8" s="3">
        <v>7680</v>
      </c>
      <c r="AG8" s="56">
        <v>137490</v>
      </c>
      <c r="AH8" s="37">
        <v>48174</v>
      </c>
      <c r="AI8" s="78">
        <v>137490</v>
      </c>
      <c r="AJ8" s="78">
        <v>48174</v>
      </c>
      <c r="AK8" s="59">
        <f t="shared" si="0"/>
        <v>137551</v>
      </c>
      <c r="AL8" s="59">
        <f t="shared" si="1"/>
        <v>48193</v>
      </c>
      <c r="AM8" s="96">
        <v>40508</v>
      </c>
      <c r="AN8" s="96">
        <v>14036</v>
      </c>
      <c r="AO8" s="36">
        <v>29618</v>
      </c>
      <c r="AP8" s="36">
        <v>8732</v>
      </c>
      <c r="AQ8" s="36">
        <v>31382</v>
      </c>
      <c r="AR8" s="36">
        <v>14507</v>
      </c>
      <c r="AS8" s="36">
        <v>1966</v>
      </c>
      <c r="AT8" s="36">
        <v>2</v>
      </c>
      <c r="AU8" s="36">
        <v>34077</v>
      </c>
      <c r="AV8" s="36">
        <v>10916</v>
      </c>
      <c r="AW8" s="36"/>
      <c r="AX8" s="36"/>
      <c r="AY8" s="52">
        <f t="shared" si="2"/>
        <v>29.462506364099205</v>
      </c>
      <c r="AZ8" s="50">
        <f t="shared" si="3"/>
        <v>29.136048490887202</v>
      </c>
      <c r="BA8" s="54">
        <f t="shared" si="4"/>
        <v>31.171592152900562</v>
      </c>
      <c r="BB8" s="50">
        <f t="shared" si="5"/>
        <v>25.580032809936725</v>
      </c>
    </row>
    <row r="9" spans="2:54" ht="17.25" thickBot="1" x14ac:dyDescent="0.35">
      <c r="B9" s="47">
        <v>1969</v>
      </c>
      <c r="C9" s="113">
        <v>136660</v>
      </c>
      <c r="D9" s="129">
        <f t="shared" si="6"/>
        <v>136660</v>
      </c>
      <c r="E9" s="1">
        <v>897</v>
      </c>
      <c r="F9" s="1">
        <v>65165</v>
      </c>
      <c r="G9" s="1">
        <v>70598</v>
      </c>
      <c r="H9" s="121">
        <v>48653</v>
      </c>
      <c r="I9" s="129">
        <f t="shared" si="7"/>
        <v>48653</v>
      </c>
      <c r="J9" s="1">
        <v>230</v>
      </c>
      <c r="K9" s="1">
        <v>19531</v>
      </c>
      <c r="L9" s="3">
        <v>28892</v>
      </c>
      <c r="M9" s="129">
        <v>57502</v>
      </c>
      <c r="N9" s="129">
        <f t="shared" si="8"/>
        <v>57502</v>
      </c>
      <c r="O9" s="1">
        <v>822</v>
      </c>
      <c r="P9" s="1">
        <v>29573</v>
      </c>
      <c r="Q9" s="1">
        <v>27107</v>
      </c>
      <c r="R9" s="121">
        <v>20275</v>
      </c>
      <c r="S9" s="129">
        <f t="shared" si="9"/>
        <v>20275</v>
      </c>
      <c r="T9" s="1">
        <v>213</v>
      </c>
      <c r="U9" s="1">
        <v>9130</v>
      </c>
      <c r="V9" s="6">
        <v>10932</v>
      </c>
      <c r="W9" s="113">
        <v>35753</v>
      </c>
      <c r="X9" s="129">
        <f t="shared" si="10"/>
        <v>35753</v>
      </c>
      <c r="Y9" s="1">
        <v>469</v>
      </c>
      <c r="Z9" s="1">
        <v>17188</v>
      </c>
      <c r="AA9" s="1">
        <v>18096</v>
      </c>
      <c r="AB9" s="121">
        <v>12801</v>
      </c>
      <c r="AC9" s="129">
        <f t="shared" si="11"/>
        <v>12801</v>
      </c>
      <c r="AD9" s="1">
        <v>83</v>
      </c>
      <c r="AE9" s="1">
        <v>6311</v>
      </c>
      <c r="AF9" s="3">
        <v>6407</v>
      </c>
      <c r="AG9" s="56">
        <v>136660</v>
      </c>
      <c r="AH9" s="37">
        <v>48653</v>
      </c>
      <c r="AI9" s="78">
        <v>136660</v>
      </c>
      <c r="AJ9" s="78">
        <v>48653</v>
      </c>
      <c r="AK9" s="59">
        <f t="shared" si="0"/>
        <v>136660</v>
      </c>
      <c r="AL9" s="59">
        <f t="shared" si="1"/>
        <v>48653</v>
      </c>
      <c r="AM9" s="37">
        <v>35753</v>
      </c>
      <c r="AN9" s="37">
        <v>12801</v>
      </c>
      <c r="AO9" s="36">
        <v>35580</v>
      </c>
      <c r="AP9" s="36">
        <v>10294</v>
      </c>
      <c r="AQ9" s="36">
        <v>31970</v>
      </c>
      <c r="AR9" s="36">
        <v>15718</v>
      </c>
      <c r="AS9" s="36">
        <v>1982</v>
      </c>
      <c r="AT9" s="36">
        <v>0</v>
      </c>
      <c r="AU9" s="36">
        <v>31375</v>
      </c>
      <c r="AV9" s="36">
        <v>9840</v>
      </c>
      <c r="AW9" s="36"/>
      <c r="AX9" s="36"/>
      <c r="AY9" s="52">
        <f t="shared" si="2"/>
        <v>26.162007902824531</v>
      </c>
      <c r="AZ9" s="50">
        <f t="shared" si="3"/>
        <v>26.310813310587221</v>
      </c>
      <c r="BA9" s="54">
        <f t="shared" si="4"/>
        <v>35.966641394996209</v>
      </c>
      <c r="BB9" s="50">
        <f t="shared" si="5"/>
        <v>28.712484659154303</v>
      </c>
    </row>
    <row r="10" spans="2:54" ht="17.25" thickBot="1" x14ac:dyDescent="0.35">
      <c r="B10" s="69">
        <v>1970</v>
      </c>
      <c r="C10" s="114">
        <v>145062</v>
      </c>
      <c r="D10" s="129">
        <f t="shared" si="6"/>
        <v>145062</v>
      </c>
      <c r="E10" s="13">
        <v>1175</v>
      </c>
      <c r="F10" s="13">
        <v>68683</v>
      </c>
      <c r="G10" s="13">
        <v>75204</v>
      </c>
      <c r="H10" s="122">
        <v>51585</v>
      </c>
      <c r="I10" s="129">
        <f t="shared" si="7"/>
        <v>51585</v>
      </c>
      <c r="J10" s="13">
        <v>369</v>
      </c>
      <c r="K10" s="13">
        <v>21118</v>
      </c>
      <c r="L10" s="15">
        <v>30098</v>
      </c>
      <c r="M10" s="130">
        <v>65729</v>
      </c>
      <c r="N10" s="129">
        <f t="shared" si="8"/>
        <v>65729</v>
      </c>
      <c r="O10" s="13">
        <v>953</v>
      </c>
      <c r="P10" s="13">
        <v>30586</v>
      </c>
      <c r="Q10" s="13">
        <v>34190</v>
      </c>
      <c r="R10" s="122">
        <v>22160</v>
      </c>
      <c r="S10" s="129">
        <f t="shared" si="9"/>
        <v>22160</v>
      </c>
      <c r="T10" s="13">
        <v>319</v>
      </c>
      <c r="U10" s="13">
        <v>10077</v>
      </c>
      <c r="V10" s="19">
        <v>11764</v>
      </c>
      <c r="W10" s="114">
        <v>39073</v>
      </c>
      <c r="X10" s="129">
        <f t="shared" si="10"/>
        <v>39073</v>
      </c>
      <c r="Y10" s="13">
        <v>747</v>
      </c>
      <c r="Z10" s="13">
        <v>17721</v>
      </c>
      <c r="AA10" s="13">
        <v>20605</v>
      </c>
      <c r="AB10" s="122">
        <v>14748</v>
      </c>
      <c r="AC10" s="129">
        <f t="shared" si="11"/>
        <v>14748</v>
      </c>
      <c r="AD10" s="13">
        <v>206</v>
      </c>
      <c r="AE10" s="13">
        <v>6556</v>
      </c>
      <c r="AF10" s="15">
        <v>7986</v>
      </c>
      <c r="AG10" s="70">
        <v>145062</v>
      </c>
      <c r="AH10" s="71">
        <v>51585</v>
      </c>
      <c r="AI10" s="231">
        <v>145062</v>
      </c>
      <c r="AJ10" s="231">
        <v>51585</v>
      </c>
      <c r="AK10" s="59">
        <f t="shared" si="0"/>
        <v>145062</v>
      </c>
      <c r="AL10" s="59">
        <f t="shared" si="1"/>
        <v>51585</v>
      </c>
      <c r="AM10" s="71">
        <v>39073</v>
      </c>
      <c r="AN10" s="71">
        <v>14748</v>
      </c>
      <c r="AO10" s="72">
        <v>39963</v>
      </c>
      <c r="AP10" s="72">
        <v>11948</v>
      </c>
      <c r="AQ10" s="72">
        <v>29341</v>
      </c>
      <c r="AR10" s="72">
        <v>13065</v>
      </c>
      <c r="AS10" s="72">
        <v>1583</v>
      </c>
      <c r="AT10" s="72">
        <v>0</v>
      </c>
      <c r="AU10" s="72">
        <v>35102</v>
      </c>
      <c r="AV10" s="72">
        <v>11824</v>
      </c>
      <c r="AW10" s="72"/>
      <c r="AX10" s="72"/>
      <c r="AY10" s="73">
        <f t="shared" si="2"/>
        <v>26.935379355034399</v>
      </c>
      <c r="AZ10" s="74">
        <f t="shared" si="3"/>
        <v>28.589706309973828</v>
      </c>
      <c r="BA10" s="75">
        <f t="shared" si="4"/>
        <v>38.276535831274067</v>
      </c>
      <c r="BB10" s="74">
        <f t="shared" si="5"/>
        <v>32.434780248120099</v>
      </c>
    </row>
    <row r="11" spans="2:54" ht="17.25" thickBot="1" x14ac:dyDescent="0.35">
      <c r="B11" s="46">
        <v>1971</v>
      </c>
      <c r="C11" s="115">
        <v>173872</v>
      </c>
      <c r="D11" s="129">
        <f t="shared" si="6"/>
        <v>173872</v>
      </c>
      <c r="E11" s="17">
        <v>1229</v>
      </c>
      <c r="F11" s="17">
        <v>77313</v>
      </c>
      <c r="G11" s="17">
        <v>95330</v>
      </c>
      <c r="H11" s="123">
        <v>64216</v>
      </c>
      <c r="I11" s="129">
        <f t="shared" si="7"/>
        <v>64216</v>
      </c>
      <c r="J11" s="17">
        <v>369</v>
      </c>
      <c r="K11" s="17">
        <v>24504</v>
      </c>
      <c r="L11" s="18">
        <v>39343</v>
      </c>
      <c r="M11" s="131">
        <v>81778</v>
      </c>
      <c r="N11" s="129">
        <f t="shared" si="8"/>
        <v>81778</v>
      </c>
      <c r="O11" s="17">
        <v>959</v>
      </c>
      <c r="P11" s="17">
        <v>35622</v>
      </c>
      <c r="Q11" s="17">
        <v>45197</v>
      </c>
      <c r="R11" s="123">
        <v>27429</v>
      </c>
      <c r="S11" s="129">
        <f t="shared" si="9"/>
        <v>27429</v>
      </c>
      <c r="T11" s="17">
        <v>334</v>
      </c>
      <c r="U11" s="17">
        <v>11631</v>
      </c>
      <c r="V11" s="21">
        <v>15464</v>
      </c>
      <c r="W11" s="115">
        <v>49206</v>
      </c>
      <c r="X11" s="129">
        <f t="shared" si="10"/>
        <v>49206</v>
      </c>
      <c r="Y11" s="17">
        <v>793</v>
      </c>
      <c r="Z11" s="17">
        <v>19516</v>
      </c>
      <c r="AA11" s="17">
        <v>28897</v>
      </c>
      <c r="AB11" s="123">
        <v>18741</v>
      </c>
      <c r="AC11" s="129">
        <f t="shared" si="11"/>
        <v>18741</v>
      </c>
      <c r="AD11" s="17">
        <v>279</v>
      </c>
      <c r="AE11" s="17">
        <v>7372</v>
      </c>
      <c r="AF11" s="18">
        <v>11090</v>
      </c>
      <c r="AG11" s="58">
        <v>173872</v>
      </c>
      <c r="AH11" s="59">
        <v>64216</v>
      </c>
      <c r="AI11" s="59">
        <v>173872</v>
      </c>
      <c r="AJ11" s="59">
        <v>64216</v>
      </c>
      <c r="AK11" s="59">
        <f t="shared" si="0"/>
        <v>173872</v>
      </c>
      <c r="AL11" s="59">
        <f t="shared" si="1"/>
        <v>64216</v>
      </c>
      <c r="AM11" s="59">
        <v>49206</v>
      </c>
      <c r="AN11" s="59">
        <v>18741</v>
      </c>
      <c r="AO11" s="60">
        <v>48986</v>
      </c>
      <c r="AP11" s="60">
        <v>16060</v>
      </c>
      <c r="AQ11" s="60">
        <v>37251</v>
      </c>
      <c r="AR11" s="60">
        <v>16882</v>
      </c>
      <c r="AS11" s="60">
        <v>2039</v>
      </c>
      <c r="AT11" s="60">
        <v>0</v>
      </c>
      <c r="AU11" s="60">
        <v>36390</v>
      </c>
      <c r="AV11" s="60">
        <v>12533</v>
      </c>
      <c r="AW11" s="60"/>
      <c r="AX11" s="60"/>
      <c r="AY11" s="61">
        <f t="shared" si="2"/>
        <v>28.300128830403974</v>
      </c>
      <c r="AZ11" s="62">
        <f t="shared" si="3"/>
        <v>29.184315435405505</v>
      </c>
      <c r="BA11" s="63">
        <f t="shared" si="4"/>
        <v>39.94715682516901</v>
      </c>
      <c r="BB11" s="62">
        <f t="shared" si="5"/>
        <v>35.316107751511822</v>
      </c>
    </row>
    <row r="12" spans="2:54" ht="17.25" thickBot="1" x14ac:dyDescent="0.35">
      <c r="B12" s="47">
        <v>1972</v>
      </c>
      <c r="C12" s="113">
        <v>183508</v>
      </c>
      <c r="D12" s="129">
        <f t="shared" si="6"/>
        <v>183508</v>
      </c>
      <c r="E12" s="1">
        <v>1253</v>
      </c>
      <c r="F12" s="1">
        <v>82473</v>
      </c>
      <c r="G12" s="1">
        <v>99782</v>
      </c>
      <c r="H12" s="121">
        <v>70074</v>
      </c>
      <c r="I12" s="129">
        <f t="shared" si="7"/>
        <v>70074</v>
      </c>
      <c r="J12" s="1">
        <v>356</v>
      </c>
      <c r="K12" s="1">
        <v>26777</v>
      </c>
      <c r="L12" s="3">
        <v>42941</v>
      </c>
      <c r="M12" s="129">
        <v>91593</v>
      </c>
      <c r="N12" s="129">
        <f t="shared" si="8"/>
        <v>91593</v>
      </c>
      <c r="O12" s="1">
        <v>982</v>
      </c>
      <c r="P12" s="1">
        <v>40072</v>
      </c>
      <c r="Q12" s="1">
        <v>50539</v>
      </c>
      <c r="R12" s="121">
        <v>31611</v>
      </c>
      <c r="S12" s="129">
        <f t="shared" si="9"/>
        <v>31611</v>
      </c>
      <c r="T12" s="1">
        <v>318</v>
      </c>
      <c r="U12" s="1">
        <v>13036</v>
      </c>
      <c r="V12" s="6">
        <v>18257</v>
      </c>
      <c r="W12" s="113">
        <v>53308</v>
      </c>
      <c r="X12" s="129">
        <f t="shared" si="10"/>
        <v>53308</v>
      </c>
      <c r="Y12" s="1">
        <v>613</v>
      </c>
      <c r="Z12" s="1">
        <v>22081</v>
      </c>
      <c r="AA12" s="1">
        <v>30614</v>
      </c>
      <c r="AB12" s="121">
        <v>20415</v>
      </c>
      <c r="AC12" s="129">
        <f t="shared" si="11"/>
        <v>20415</v>
      </c>
      <c r="AD12" s="1">
        <v>225</v>
      </c>
      <c r="AE12" s="1">
        <v>8446</v>
      </c>
      <c r="AF12" s="3">
        <v>11744</v>
      </c>
      <c r="AG12" s="56">
        <v>183508</v>
      </c>
      <c r="AH12" s="37">
        <v>70074</v>
      </c>
      <c r="AI12" s="78">
        <v>183508</v>
      </c>
      <c r="AJ12" s="78">
        <v>70074</v>
      </c>
      <c r="AK12" s="59">
        <f t="shared" si="0"/>
        <v>183508</v>
      </c>
      <c r="AL12" s="59">
        <f t="shared" si="1"/>
        <v>70074</v>
      </c>
      <c r="AM12" s="37">
        <v>53308</v>
      </c>
      <c r="AN12" s="37">
        <v>20415</v>
      </c>
      <c r="AO12" s="36">
        <v>45306</v>
      </c>
      <c r="AP12" s="36">
        <v>15881</v>
      </c>
      <c r="AQ12" s="36">
        <v>37953</v>
      </c>
      <c r="AR12" s="36">
        <v>18526</v>
      </c>
      <c r="AS12" s="36">
        <v>2414</v>
      </c>
      <c r="AT12" s="36">
        <v>3</v>
      </c>
      <c r="AU12" s="36">
        <v>44527</v>
      </c>
      <c r="AV12" s="36">
        <v>15249</v>
      </c>
      <c r="AW12" s="36"/>
      <c r="AX12" s="36"/>
      <c r="AY12" s="52">
        <f t="shared" si="2"/>
        <v>29.049414739411905</v>
      </c>
      <c r="AZ12" s="50">
        <f t="shared" si="3"/>
        <v>29.13348745611782</v>
      </c>
      <c r="BA12" s="54">
        <f t="shared" si="4"/>
        <v>35.454588139545798</v>
      </c>
      <c r="BB12" s="50">
        <f t="shared" si="5"/>
        <v>31.982036410504271</v>
      </c>
    </row>
    <row r="13" spans="2:54" ht="17.25" thickBot="1" x14ac:dyDescent="0.35">
      <c r="B13" s="47">
        <v>1973</v>
      </c>
      <c r="C13" s="113">
        <v>205587</v>
      </c>
      <c r="D13" s="129">
        <f t="shared" si="6"/>
        <v>205587</v>
      </c>
      <c r="E13" s="1">
        <v>1730</v>
      </c>
      <c r="F13" s="1">
        <v>90451</v>
      </c>
      <c r="G13" s="1">
        <v>113406</v>
      </c>
      <c r="H13" s="121">
        <v>78074</v>
      </c>
      <c r="I13" s="129">
        <f t="shared" si="7"/>
        <v>78074</v>
      </c>
      <c r="J13" s="1">
        <v>370</v>
      </c>
      <c r="K13" s="1">
        <v>28727</v>
      </c>
      <c r="L13" s="3">
        <v>48977</v>
      </c>
      <c r="M13" s="129">
        <v>102091</v>
      </c>
      <c r="N13" s="129">
        <f t="shared" si="8"/>
        <v>102091</v>
      </c>
      <c r="O13" s="1">
        <v>971</v>
      </c>
      <c r="P13" s="1">
        <v>42953</v>
      </c>
      <c r="Q13" s="1">
        <v>58167</v>
      </c>
      <c r="R13" s="121">
        <v>35274</v>
      </c>
      <c r="S13" s="129">
        <f t="shared" si="9"/>
        <v>35274</v>
      </c>
      <c r="T13" s="1">
        <v>298</v>
      </c>
      <c r="U13" s="1">
        <v>14106</v>
      </c>
      <c r="V13" s="6">
        <v>20870</v>
      </c>
      <c r="W13" s="113">
        <v>57802</v>
      </c>
      <c r="X13" s="129">
        <f t="shared" si="10"/>
        <v>57802</v>
      </c>
      <c r="Y13" s="1">
        <v>610</v>
      </c>
      <c r="Z13" s="1">
        <v>23652</v>
      </c>
      <c r="AA13" s="1">
        <v>33540</v>
      </c>
      <c r="AB13" s="121">
        <v>21972</v>
      </c>
      <c r="AC13" s="129">
        <f t="shared" si="11"/>
        <v>21972</v>
      </c>
      <c r="AD13" s="1">
        <v>198</v>
      </c>
      <c r="AE13" s="1">
        <v>8679</v>
      </c>
      <c r="AF13" s="3">
        <v>13095</v>
      </c>
      <c r="AG13" s="56">
        <v>205587</v>
      </c>
      <c r="AH13" s="37">
        <v>78074</v>
      </c>
      <c r="AI13" s="78">
        <v>205587</v>
      </c>
      <c r="AJ13" s="78">
        <v>78074</v>
      </c>
      <c r="AK13" s="59">
        <f t="shared" si="0"/>
        <v>205587</v>
      </c>
      <c r="AL13" s="59">
        <f t="shared" si="1"/>
        <v>78074</v>
      </c>
      <c r="AM13" s="37">
        <v>57802</v>
      </c>
      <c r="AN13" s="37">
        <v>21972</v>
      </c>
      <c r="AO13" s="36">
        <v>54322</v>
      </c>
      <c r="AP13" s="36">
        <v>19427</v>
      </c>
      <c r="AQ13" s="36">
        <v>42949</v>
      </c>
      <c r="AR13" s="36">
        <v>19861</v>
      </c>
      <c r="AS13" s="36">
        <v>2036</v>
      </c>
      <c r="AT13" s="36">
        <v>35</v>
      </c>
      <c r="AU13" s="36">
        <v>48478</v>
      </c>
      <c r="AV13" s="36">
        <v>16779</v>
      </c>
      <c r="AW13" s="36"/>
      <c r="AX13" s="36"/>
      <c r="AY13" s="52">
        <f t="shared" si="2"/>
        <v>28.115590966354876</v>
      </c>
      <c r="AZ13" s="50">
        <f t="shared" si="3"/>
        <v>28.142531444526988</v>
      </c>
      <c r="BA13" s="54">
        <f t="shared" si="4"/>
        <v>37.270924671867391</v>
      </c>
      <c r="BB13" s="50">
        <f t="shared" si="5"/>
        <v>34.649615638432593</v>
      </c>
    </row>
    <row r="14" spans="2:54" ht="17.25" thickBot="1" x14ac:dyDescent="0.35">
      <c r="B14" s="47">
        <v>1974</v>
      </c>
      <c r="C14" s="113">
        <v>234876</v>
      </c>
      <c r="D14" s="129">
        <f t="shared" si="6"/>
        <v>234876</v>
      </c>
      <c r="E14" s="1">
        <v>1628</v>
      </c>
      <c r="F14" s="1">
        <v>101002</v>
      </c>
      <c r="G14" s="1">
        <v>132246</v>
      </c>
      <c r="H14" s="121">
        <v>91201</v>
      </c>
      <c r="I14" s="129">
        <f t="shared" si="7"/>
        <v>91201</v>
      </c>
      <c r="J14" s="1">
        <v>374</v>
      </c>
      <c r="K14" s="1">
        <v>32161</v>
      </c>
      <c r="L14" s="3">
        <v>58666</v>
      </c>
      <c r="M14" s="129">
        <v>112267</v>
      </c>
      <c r="N14" s="129">
        <f t="shared" si="8"/>
        <v>112267</v>
      </c>
      <c r="O14" s="1">
        <v>1100</v>
      </c>
      <c r="P14" s="1">
        <v>47021</v>
      </c>
      <c r="Q14" s="1">
        <v>64146</v>
      </c>
      <c r="R14" s="121">
        <v>38413</v>
      </c>
      <c r="S14" s="129">
        <f t="shared" si="9"/>
        <v>38413</v>
      </c>
      <c r="T14" s="1">
        <v>364</v>
      </c>
      <c r="U14" s="1">
        <v>15313</v>
      </c>
      <c r="V14" s="6">
        <v>22736</v>
      </c>
      <c r="W14" s="113">
        <v>62130</v>
      </c>
      <c r="X14" s="129">
        <f t="shared" si="10"/>
        <v>62130</v>
      </c>
      <c r="Y14" s="1">
        <v>794</v>
      </c>
      <c r="Z14" s="1">
        <v>25078</v>
      </c>
      <c r="AA14" s="1">
        <v>36258</v>
      </c>
      <c r="AB14" s="121">
        <v>24142</v>
      </c>
      <c r="AC14" s="129">
        <f t="shared" si="11"/>
        <v>24142</v>
      </c>
      <c r="AD14" s="1">
        <v>291</v>
      </c>
      <c r="AE14" s="1">
        <v>9362</v>
      </c>
      <c r="AF14" s="3">
        <v>14489</v>
      </c>
      <c r="AG14" s="56">
        <v>234876</v>
      </c>
      <c r="AH14" s="37">
        <v>91201</v>
      </c>
      <c r="AI14" s="78">
        <v>234876</v>
      </c>
      <c r="AJ14" s="78">
        <v>91201</v>
      </c>
      <c r="AK14" s="59">
        <f t="shared" si="0"/>
        <v>234876</v>
      </c>
      <c r="AL14" s="59">
        <f t="shared" si="1"/>
        <v>91201</v>
      </c>
      <c r="AM14" s="37">
        <v>62130</v>
      </c>
      <c r="AN14" s="37">
        <v>24142</v>
      </c>
      <c r="AO14" s="36">
        <v>67727</v>
      </c>
      <c r="AP14" s="36">
        <v>24802</v>
      </c>
      <c r="AQ14" s="36">
        <v>56084</v>
      </c>
      <c r="AR14" s="36">
        <v>27490</v>
      </c>
      <c r="AS14" s="36">
        <v>2300</v>
      </c>
      <c r="AT14" s="36">
        <v>87</v>
      </c>
      <c r="AU14" s="36">
        <v>46635</v>
      </c>
      <c r="AV14" s="36">
        <v>14680</v>
      </c>
      <c r="AW14" s="36"/>
      <c r="AX14" s="36"/>
      <c r="AY14" s="52">
        <f t="shared" si="2"/>
        <v>26.452255658304807</v>
      </c>
      <c r="AZ14" s="50">
        <f t="shared" si="3"/>
        <v>26.471200973673536</v>
      </c>
      <c r="BA14" s="54">
        <f t="shared" si="4"/>
        <v>39.735165389624868</v>
      </c>
      <c r="BB14" s="50">
        <f t="shared" si="5"/>
        <v>37.033387087140895</v>
      </c>
    </row>
    <row r="15" spans="2:54" ht="17.25" thickBot="1" x14ac:dyDescent="0.35">
      <c r="B15" s="47">
        <v>1975</v>
      </c>
      <c r="C15" s="113">
        <v>263369</v>
      </c>
      <c r="D15" s="129">
        <f t="shared" si="6"/>
        <v>263369</v>
      </c>
      <c r="E15" s="1">
        <v>1882</v>
      </c>
      <c r="F15" s="1">
        <v>111976</v>
      </c>
      <c r="G15" s="1">
        <v>149511</v>
      </c>
      <c r="H15" s="121">
        <v>102058</v>
      </c>
      <c r="I15" s="129">
        <f t="shared" si="7"/>
        <v>102058</v>
      </c>
      <c r="J15" s="1">
        <v>558</v>
      </c>
      <c r="K15" s="1">
        <v>36942</v>
      </c>
      <c r="L15" s="3">
        <v>64558</v>
      </c>
      <c r="M15" s="129">
        <v>127456</v>
      </c>
      <c r="N15" s="129">
        <f t="shared" si="8"/>
        <v>127456</v>
      </c>
      <c r="O15" s="1">
        <v>1327</v>
      </c>
      <c r="P15" s="1">
        <v>50174</v>
      </c>
      <c r="Q15" s="1">
        <v>75955</v>
      </c>
      <c r="R15" s="121">
        <v>44035</v>
      </c>
      <c r="S15" s="129">
        <f t="shared" si="9"/>
        <v>44035</v>
      </c>
      <c r="T15" s="1">
        <v>488</v>
      </c>
      <c r="U15" s="1">
        <v>16993</v>
      </c>
      <c r="V15" s="6">
        <v>26554</v>
      </c>
      <c r="W15" s="113">
        <v>68055</v>
      </c>
      <c r="X15" s="129">
        <f t="shared" si="10"/>
        <v>68055</v>
      </c>
      <c r="Y15" s="1">
        <v>928</v>
      </c>
      <c r="Z15" s="1">
        <v>25709</v>
      </c>
      <c r="AA15" s="1">
        <v>41418</v>
      </c>
      <c r="AB15" s="121">
        <v>25396</v>
      </c>
      <c r="AC15" s="129">
        <f t="shared" si="11"/>
        <v>25396</v>
      </c>
      <c r="AD15" s="1">
        <v>354</v>
      </c>
      <c r="AE15" s="1">
        <v>9549</v>
      </c>
      <c r="AF15" s="3">
        <v>15493</v>
      </c>
      <c r="AG15" s="56">
        <v>263369</v>
      </c>
      <c r="AH15" s="37">
        <v>102058</v>
      </c>
      <c r="AI15" s="78">
        <v>263369</v>
      </c>
      <c r="AJ15" s="78">
        <v>102058</v>
      </c>
      <c r="AK15" s="59">
        <f t="shared" si="0"/>
        <v>263369</v>
      </c>
      <c r="AL15" s="59">
        <f t="shared" si="1"/>
        <v>102058</v>
      </c>
      <c r="AM15" s="37">
        <v>68055</v>
      </c>
      <c r="AN15" s="37">
        <v>25396</v>
      </c>
      <c r="AO15" s="36">
        <v>76805</v>
      </c>
      <c r="AP15" s="36">
        <v>28075</v>
      </c>
      <c r="AQ15" s="36">
        <v>60713</v>
      </c>
      <c r="AR15" s="36">
        <v>29148</v>
      </c>
      <c r="AS15" s="36">
        <v>3040</v>
      </c>
      <c r="AT15" s="36">
        <v>13</v>
      </c>
      <c r="AU15" s="36">
        <v>54756</v>
      </c>
      <c r="AV15" s="36">
        <v>19426</v>
      </c>
      <c r="AW15" s="36"/>
      <c r="AX15" s="36"/>
      <c r="AY15" s="52">
        <f t="shared" si="2"/>
        <v>25.840171014811919</v>
      </c>
      <c r="AZ15" s="50">
        <f t="shared" si="3"/>
        <v>24.883889552999275</v>
      </c>
      <c r="BA15" s="54">
        <f t="shared" si="4"/>
        <v>39.945598468851742</v>
      </c>
      <c r="BB15" s="50">
        <f t="shared" si="5"/>
        <v>36.628005583895415</v>
      </c>
    </row>
    <row r="16" spans="2:54" ht="17.25" thickBot="1" x14ac:dyDescent="0.35">
      <c r="B16" s="47">
        <v>1976</v>
      </c>
      <c r="C16" s="113">
        <v>310119</v>
      </c>
      <c r="D16" s="129">
        <f t="shared" si="6"/>
        <v>310119</v>
      </c>
      <c r="E16" s="1">
        <v>2078</v>
      </c>
      <c r="F16" s="1">
        <v>128956</v>
      </c>
      <c r="G16" s="1">
        <v>179085</v>
      </c>
      <c r="H16" s="121">
        <v>121715</v>
      </c>
      <c r="I16" s="129">
        <f t="shared" si="7"/>
        <v>121715</v>
      </c>
      <c r="J16" s="1">
        <v>581</v>
      </c>
      <c r="K16" s="1">
        <v>43651</v>
      </c>
      <c r="L16" s="3">
        <v>77483</v>
      </c>
      <c r="M16" s="129">
        <v>149163</v>
      </c>
      <c r="N16" s="129">
        <f t="shared" si="8"/>
        <v>149163</v>
      </c>
      <c r="O16" s="1">
        <v>1452</v>
      </c>
      <c r="P16" s="1">
        <v>57346</v>
      </c>
      <c r="Q16" s="1">
        <v>90365</v>
      </c>
      <c r="R16" s="121">
        <v>51930</v>
      </c>
      <c r="S16" s="129">
        <f t="shared" si="9"/>
        <v>51930</v>
      </c>
      <c r="T16" s="1">
        <v>538</v>
      </c>
      <c r="U16" s="1">
        <v>19206</v>
      </c>
      <c r="V16" s="6">
        <v>32186</v>
      </c>
      <c r="W16" s="113">
        <v>73681</v>
      </c>
      <c r="X16" s="129">
        <f t="shared" si="10"/>
        <v>73681</v>
      </c>
      <c r="Y16" s="1">
        <v>928</v>
      </c>
      <c r="Z16" s="1">
        <v>28692</v>
      </c>
      <c r="AA16" s="1">
        <v>44061</v>
      </c>
      <c r="AB16" s="121">
        <v>26838</v>
      </c>
      <c r="AC16" s="129">
        <f t="shared" si="11"/>
        <v>26838</v>
      </c>
      <c r="AD16" s="1">
        <v>322</v>
      </c>
      <c r="AE16" s="1">
        <v>10356</v>
      </c>
      <c r="AF16" s="3">
        <v>16160</v>
      </c>
      <c r="AG16" s="56">
        <v>310119</v>
      </c>
      <c r="AH16" s="37">
        <v>121715</v>
      </c>
      <c r="AI16" s="78">
        <v>310119</v>
      </c>
      <c r="AJ16" s="78">
        <v>121715</v>
      </c>
      <c r="AK16" s="59">
        <f t="shared" si="0"/>
        <v>310119</v>
      </c>
      <c r="AL16" s="59">
        <f t="shared" si="1"/>
        <v>121715</v>
      </c>
      <c r="AM16" s="37">
        <v>73681</v>
      </c>
      <c r="AN16" s="37">
        <v>26838</v>
      </c>
      <c r="AO16" s="36">
        <v>90498</v>
      </c>
      <c r="AP16" s="36">
        <v>36539</v>
      </c>
      <c r="AQ16" s="36">
        <v>72329</v>
      </c>
      <c r="AR16" s="36">
        <v>33379</v>
      </c>
      <c r="AS16" s="36">
        <v>3402</v>
      </c>
      <c r="AT16" s="36">
        <v>3</v>
      </c>
      <c r="AU16" s="36">
        <v>70209</v>
      </c>
      <c r="AV16" s="36">
        <v>24956</v>
      </c>
      <c r="AW16" s="36"/>
      <c r="AX16" s="36"/>
      <c r="AY16" s="52">
        <f t="shared" si="2"/>
        <v>23.758944147246702</v>
      </c>
      <c r="AZ16" s="50">
        <f t="shared" si="3"/>
        <v>22.049870599350943</v>
      </c>
      <c r="BA16" s="54">
        <f t="shared" si="4"/>
        <v>38.834343191609882</v>
      </c>
      <c r="BB16" s="50">
        <f t="shared" si="5"/>
        <v>38.513185909732911</v>
      </c>
    </row>
    <row r="17" spans="2:54" ht="17.25" thickBot="1" x14ac:dyDescent="0.35">
      <c r="B17" s="47">
        <v>1977</v>
      </c>
      <c r="C17" s="113">
        <v>367281</v>
      </c>
      <c r="D17" s="129">
        <f t="shared" si="6"/>
        <v>367281</v>
      </c>
      <c r="E17" s="1">
        <v>2435</v>
      </c>
      <c r="F17" s="1">
        <v>155878</v>
      </c>
      <c r="G17" s="1">
        <v>208968</v>
      </c>
      <c r="H17" s="121">
        <v>141395</v>
      </c>
      <c r="I17" s="129">
        <f t="shared" si="7"/>
        <v>141395</v>
      </c>
      <c r="J17" s="1">
        <v>633</v>
      </c>
      <c r="K17" s="1">
        <v>51438</v>
      </c>
      <c r="L17" s="3">
        <v>89324</v>
      </c>
      <c r="M17" s="129">
        <v>173074</v>
      </c>
      <c r="N17" s="129">
        <f t="shared" si="8"/>
        <v>173074</v>
      </c>
      <c r="O17" s="1">
        <v>1398</v>
      </c>
      <c r="P17" s="1">
        <v>67408</v>
      </c>
      <c r="Q17" s="1">
        <v>104268</v>
      </c>
      <c r="R17" s="121">
        <v>51665</v>
      </c>
      <c r="S17" s="129">
        <f t="shared" si="9"/>
        <v>51665</v>
      </c>
      <c r="T17" s="1">
        <v>520</v>
      </c>
      <c r="U17" s="1">
        <v>19462</v>
      </c>
      <c r="V17" s="6">
        <v>31683</v>
      </c>
      <c r="W17" s="113">
        <v>78705</v>
      </c>
      <c r="X17" s="129">
        <f t="shared" si="10"/>
        <v>78705</v>
      </c>
      <c r="Y17" s="1">
        <v>723</v>
      </c>
      <c r="Z17" s="1">
        <v>29921</v>
      </c>
      <c r="AA17" s="1">
        <v>48061</v>
      </c>
      <c r="AB17" s="121">
        <v>24802</v>
      </c>
      <c r="AC17" s="129">
        <f t="shared" si="11"/>
        <v>24802</v>
      </c>
      <c r="AD17" s="1">
        <v>240</v>
      </c>
      <c r="AE17" s="1">
        <v>9534</v>
      </c>
      <c r="AF17" s="3">
        <v>15028</v>
      </c>
      <c r="AG17" s="56">
        <v>367281</v>
      </c>
      <c r="AH17" s="37">
        <v>141395</v>
      </c>
      <c r="AI17" s="78">
        <v>367281</v>
      </c>
      <c r="AJ17" s="78">
        <v>141395</v>
      </c>
      <c r="AK17" s="59">
        <f t="shared" si="0"/>
        <v>367281</v>
      </c>
      <c r="AL17" s="59">
        <f t="shared" si="1"/>
        <v>141395</v>
      </c>
      <c r="AM17" s="37">
        <v>78705</v>
      </c>
      <c r="AN17" s="37">
        <v>24802</v>
      </c>
      <c r="AO17" s="36">
        <v>108008</v>
      </c>
      <c r="AP17" s="36">
        <v>44103</v>
      </c>
      <c r="AQ17" s="36">
        <v>80757</v>
      </c>
      <c r="AR17" s="36">
        <v>38536</v>
      </c>
      <c r="AS17" s="36">
        <v>2980</v>
      </c>
      <c r="AT17" s="36">
        <v>2</v>
      </c>
      <c r="AU17" s="36">
        <v>96831</v>
      </c>
      <c r="AV17" s="36">
        <v>33952</v>
      </c>
      <c r="AW17" s="36"/>
      <c r="AX17" s="36"/>
      <c r="AY17" s="52">
        <f t="shared" si="2"/>
        <v>21.429096522825848</v>
      </c>
      <c r="AZ17" s="50">
        <f t="shared" si="3"/>
        <v>17.540931433218994</v>
      </c>
      <c r="BA17" s="54">
        <f t="shared" si="4"/>
        <v>37.818456841132232</v>
      </c>
      <c r="BB17" s="50">
        <f t="shared" si="5"/>
        <v>37.827105008105256</v>
      </c>
    </row>
    <row r="18" spans="2:54" ht="17.25" thickBot="1" x14ac:dyDescent="0.35">
      <c r="B18" s="47">
        <v>1978</v>
      </c>
      <c r="C18" s="113">
        <v>400421</v>
      </c>
      <c r="D18" s="129">
        <f t="shared" si="6"/>
        <v>400421</v>
      </c>
      <c r="E18" s="1">
        <v>4228</v>
      </c>
      <c r="F18" s="1">
        <v>168194</v>
      </c>
      <c r="G18" s="1">
        <v>227999</v>
      </c>
      <c r="H18" s="121">
        <v>155752</v>
      </c>
      <c r="I18" s="129">
        <f t="shared" si="7"/>
        <v>155752</v>
      </c>
      <c r="J18" s="1">
        <v>786</v>
      </c>
      <c r="K18" s="1">
        <v>55585</v>
      </c>
      <c r="L18" s="3">
        <v>99381</v>
      </c>
      <c r="M18" s="129">
        <v>199012</v>
      </c>
      <c r="N18" s="129">
        <f t="shared" si="8"/>
        <v>199012</v>
      </c>
      <c r="O18" s="1">
        <v>1554</v>
      </c>
      <c r="P18" s="1">
        <v>76325</v>
      </c>
      <c r="Q18" s="1">
        <v>121133</v>
      </c>
      <c r="R18" s="121">
        <v>59069</v>
      </c>
      <c r="S18" s="129">
        <f t="shared" si="9"/>
        <v>59069</v>
      </c>
      <c r="T18" s="1">
        <v>520</v>
      </c>
      <c r="U18" s="1">
        <v>22052</v>
      </c>
      <c r="V18" s="6">
        <v>36497</v>
      </c>
      <c r="W18" s="113">
        <v>88205</v>
      </c>
      <c r="X18" s="129">
        <f t="shared" si="10"/>
        <v>88205</v>
      </c>
      <c r="Y18" s="1">
        <v>708</v>
      </c>
      <c r="Z18" s="1">
        <v>34194</v>
      </c>
      <c r="AA18" s="1">
        <v>53303</v>
      </c>
      <c r="AB18" s="121">
        <v>27608</v>
      </c>
      <c r="AC18" s="129">
        <f t="shared" si="11"/>
        <v>27608</v>
      </c>
      <c r="AD18" s="1">
        <v>256</v>
      </c>
      <c r="AE18" s="1">
        <v>10410</v>
      </c>
      <c r="AF18" s="3">
        <v>16942</v>
      </c>
      <c r="AG18" s="56">
        <v>400421</v>
      </c>
      <c r="AH18" s="37">
        <v>155752</v>
      </c>
      <c r="AI18" s="78">
        <v>400421</v>
      </c>
      <c r="AJ18" s="78">
        <v>155752</v>
      </c>
      <c r="AK18" s="59">
        <f t="shared" si="0"/>
        <v>400421</v>
      </c>
      <c r="AL18" s="59">
        <f t="shared" si="1"/>
        <v>155752</v>
      </c>
      <c r="AM18" s="37">
        <v>88205</v>
      </c>
      <c r="AN18" s="37">
        <v>27608</v>
      </c>
      <c r="AO18" s="36">
        <v>125314</v>
      </c>
      <c r="AP18" s="36">
        <v>53522</v>
      </c>
      <c r="AQ18" s="36">
        <v>84815</v>
      </c>
      <c r="AR18" s="36">
        <v>41023</v>
      </c>
      <c r="AS18" s="36">
        <v>2482</v>
      </c>
      <c r="AT18" s="36">
        <v>3</v>
      </c>
      <c r="AU18" s="36">
        <v>99605</v>
      </c>
      <c r="AV18" s="36">
        <v>33596</v>
      </c>
      <c r="AW18" s="36"/>
      <c r="AX18" s="36"/>
      <c r="AY18" s="52">
        <f t="shared" si="2"/>
        <v>22.028065461102191</v>
      </c>
      <c r="AZ18" s="50">
        <f t="shared" si="3"/>
        <v>17.725615080384198</v>
      </c>
      <c r="BA18" s="54">
        <f t="shared" si="4"/>
        <v>40.458587045658533</v>
      </c>
      <c r="BB18" s="50">
        <f t="shared" si="5"/>
        <v>41.768052379800373</v>
      </c>
    </row>
    <row r="19" spans="2:54" ht="17.25" thickBot="1" x14ac:dyDescent="0.35">
      <c r="B19" s="110">
        <v>1979</v>
      </c>
      <c r="C19" s="113">
        <v>439848</v>
      </c>
      <c r="D19" s="129">
        <f>SUM(E19:G19)</f>
        <v>439848</v>
      </c>
      <c r="E19" s="1">
        <v>4234</v>
      </c>
      <c r="F19" s="1">
        <v>182430</v>
      </c>
      <c r="G19" s="1">
        <v>253184</v>
      </c>
      <c r="H19" s="124">
        <v>173288</v>
      </c>
      <c r="I19" s="129">
        <f>SUM(J19:L19)</f>
        <v>173288</v>
      </c>
      <c r="J19" s="1">
        <v>793</v>
      </c>
      <c r="K19" s="1">
        <v>60722</v>
      </c>
      <c r="L19" s="3">
        <v>111773</v>
      </c>
      <c r="M19" s="129">
        <v>225877</v>
      </c>
      <c r="N19" s="129">
        <f>SUM(O19:Q19)</f>
        <v>225877</v>
      </c>
      <c r="O19" s="1">
        <v>1864</v>
      </c>
      <c r="P19" s="1">
        <v>90580</v>
      </c>
      <c r="Q19" s="1">
        <v>133433</v>
      </c>
      <c r="R19" s="121">
        <v>61870</v>
      </c>
      <c r="S19" s="129">
        <f>SUM(T19:V19)</f>
        <v>61870</v>
      </c>
      <c r="T19" s="1">
        <v>596</v>
      </c>
      <c r="U19" s="1">
        <v>26064</v>
      </c>
      <c r="V19" s="6">
        <v>35210</v>
      </c>
      <c r="W19" s="113">
        <v>113905</v>
      </c>
      <c r="X19" s="129">
        <f>SUM(Y19:AA19)</f>
        <v>113905</v>
      </c>
      <c r="Y19" s="1">
        <v>1129</v>
      </c>
      <c r="Z19" s="1">
        <v>44226</v>
      </c>
      <c r="AA19" s="1">
        <v>68550</v>
      </c>
      <c r="AB19" s="121">
        <v>35957</v>
      </c>
      <c r="AC19" s="129">
        <f>SUM(AD19:AF19)</f>
        <v>35957</v>
      </c>
      <c r="AD19" s="1">
        <v>365</v>
      </c>
      <c r="AE19" s="1">
        <v>14045</v>
      </c>
      <c r="AF19" s="3">
        <v>21547</v>
      </c>
      <c r="AG19" s="56">
        <v>439848</v>
      </c>
      <c r="AH19" s="96">
        <v>173283</v>
      </c>
      <c r="AI19" s="232">
        <v>439848</v>
      </c>
      <c r="AJ19" s="232">
        <v>173288</v>
      </c>
      <c r="AK19" s="59">
        <f t="shared" si="0"/>
        <v>439848</v>
      </c>
      <c r="AL19" s="59">
        <f t="shared" si="1"/>
        <v>173283</v>
      </c>
      <c r="AM19" s="37">
        <v>113905</v>
      </c>
      <c r="AN19" s="37">
        <v>35957</v>
      </c>
      <c r="AO19" s="36">
        <v>142548</v>
      </c>
      <c r="AP19" s="36">
        <v>63398</v>
      </c>
      <c r="AQ19" s="36">
        <v>74211</v>
      </c>
      <c r="AR19" s="36">
        <v>37694</v>
      </c>
      <c r="AS19" s="36">
        <v>2240</v>
      </c>
      <c r="AT19" s="36">
        <v>4</v>
      </c>
      <c r="AU19" s="36">
        <v>106944</v>
      </c>
      <c r="AV19" s="36">
        <v>36230</v>
      </c>
      <c r="AW19" s="36"/>
      <c r="AX19" s="36"/>
      <c r="AY19" s="52">
        <f t="shared" si="2"/>
        <v>25.896446044997361</v>
      </c>
      <c r="AZ19" s="50">
        <f t="shared" si="3"/>
        <v>20.750448687984395</v>
      </c>
      <c r="BA19" s="54">
        <f t="shared" si="4"/>
        <v>44.036663237597431</v>
      </c>
      <c r="BB19" s="50">
        <f t="shared" si="5"/>
        <v>46.167402164256274</v>
      </c>
    </row>
    <row r="20" spans="2:54" ht="17.25" thickBot="1" x14ac:dyDescent="0.35">
      <c r="B20" s="111">
        <v>1980</v>
      </c>
      <c r="C20" s="116">
        <v>467388</v>
      </c>
      <c r="D20" s="129">
        <f t="shared" ref="D20:D41" si="12">SUM(E20:G20)</f>
        <v>467388</v>
      </c>
      <c r="E20" s="4">
        <v>5847</v>
      </c>
      <c r="F20" s="4">
        <v>191051</v>
      </c>
      <c r="G20" s="4">
        <v>270490</v>
      </c>
      <c r="H20" s="125">
        <v>193077</v>
      </c>
      <c r="I20" s="129">
        <f t="shared" ref="I20:I61" si="13">SUM(J20:L20)</f>
        <v>193077</v>
      </c>
      <c r="J20" s="4">
        <v>1175</v>
      </c>
      <c r="K20" s="4">
        <v>66668</v>
      </c>
      <c r="L20" s="5">
        <v>125234</v>
      </c>
      <c r="M20" s="132">
        <v>256519</v>
      </c>
      <c r="N20" s="129">
        <f t="shared" ref="N20:N61" si="14">SUM(O20:Q20)</f>
        <v>256519</v>
      </c>
      <c r="O20" s="4">
        <v>2915</v>
      </c>
      <c r="P20" s="4">
        <v>102850</v>
      </c>
      <c r="Q20" s="4">
        <v>150754</v>
      </c>
      <c r="R20" s="125">
        <v>83839</v>
      </c>
      <c r="S20" s="129">
        <f t="shared" ref="S20:S61" si="15">SUM(T20:V20)</f>
        <v>83839</v>
      </c>
      <c r="T20" s="4">
        <v>897</v>
      </c>
      <c r="U20" s="4">
        <v>30798</v>
      </c>
      <c r="V20" s="7">
        <v>52144</v>
      </c>
      <c r="W20" s="140">
        <v>110817</v>
      </c>
      <c r="X20" s="129">
        <f t="shared" ref="X20:X61" si="16">SUM(Y20:AA20)</f>
        <v>110817</v>
      </c>
      <c r="Y20" s="4">
        <v>1763</v>
      </c>
      <c r="Z20" s="4">
        <v>43349</v>
      </c>
      <c r="AA20" s="4">
        <v>65705</v>
      </c>
      <c r="AB20" s="144">
        <v>43505</v>
      </c>
      <c r="AC20" s="129">
        <f t="shared" ref="AC20:AC61" si="17">SUM(AD20:AF20)</f>
        <v>43505</v>
      </c>
      <c r="AD20" s="4">
        <v>584</v>
      </c>
      <c r="AE20" s="4">
        <v>16819</v>
      </c>
      <c r="AF20" s="5">
        <v>26102</v>
      </c>
      <c r="AG20" s="83">
        <v>467388</v>
      </c>
      <c r="AH20" s="42">
        <v>193077</v>
      </c>
      <c r="AI20" s="231">
        <v>467388</v>
      </c>
      <c r="AJ20" s="231">
        <v>193077</v>
      </c>
      <c r="AK20" s="59">
        <f t="shared" si="0"/>
        <v>467388</v>
      </c>
      <c r="AL20" s="59">
        <f t="shared" si="1"/>
        <v>193077</v>
      </c>
      <c r="AM20" s="97">
        <v>127326</v>
      </c>
      <c r="AN20" s="97">
        <v>44124</v>
      </c>
      <c r="AO20" s="43">
        <v>128103</v>
      </c>
      <c r="AP20" s="43">
        <v>63165</v>
      </c>
      <c r="AQ20" s="43">
        <v>107987</v>
      </c>
      <c r="AR20" s="43">
        <v>54328</v>
      </c>
      <c r="AS20" s="43">
        <v>2306</v>
      </c>
      <c r="AT20" s="43">
        <v>0</v>
      </c>
      <c r="AU20" s="43">
        <v>101666</v>
      </c>
      <c r="AV20" s="43">
        <v>31460</v>
      </c>
      <c r="AW20" s="43"/>
      <c r="AX20" s="43"/>
      <c r="AY20" s="53">
        <f t="shared" si="2"/>
        <v>27.242034455313359</v>
      </c>
      <c r="AZ20" s="51">
        <f t="shared" si="3"/>
        <v>22.853058624279431</v>
      </c>
      <c r="BA20" s="55">
        <f t="shared" si="4"/>
        <v>37.927675600137377</v>
      </c>
      <c r="BB20" s="51">
        <f t="shared" si="5"/>
        <v>42.405993836982134</v>
      </c>
    </row>
    <row r="21" spans="2:54" ht="17.25" thickBot="1" x14ac:dyDescent="0.35">
      <c r="B21" s="76">
        <v>1981</v>
      </c>
      <c r="C21" s="117">
        <v>497000</v>
      </c>
      <c r="D21" s="129">
        <f t="shared" si="12"/>
        <v>497000</v>
      </c>
      <c r="E21" s="10">
        <v>4811</v>
      </c>
      <c r="F21" s="10">
        <v>199979</v>
      </c>
      <c r="G21" s="10">
        <v>292210</v>
      </c>
      <c r="H21" s="126">
        <v>208135</v>
      </c>
      <c r="I21" s="129">
        <f t="shared" si="13"/>
        <v>208135</v>
      </c>
      <c r="J21" s="10">
        <v>1077</v>
      </c>
      <c r="K21" s="10">
        <v>70327</v>
      </c>
      <c r="L21" s="11">
        <v>136731</v>
      </c>
      <c r="M21" s="133">
        <v>294036</v>
      </c>
      <c r="N21" s="129">
        <f t="shared" si="14"/>
        <v>294036</v>
      </c>
      <c r="O21" s="10">
        <v>3245</v>
      </c>
      <c r="P21" s="10">
        <v>115320</v>
      </c>
      <c r="Q21" s="10">
        <v>175471</v>
      </c>
      <c r="R21" s="126">
        <v>96718</v>
      </c>
      <c r="S21" s="129">
        <f t="shared" si="15"/>
        <v>96718</v>
      </c>
      <c r="T21" s="10">
        <v>1028</v>
      </c>
      <c r="U21" s="10">
        <v>35843</v>
      </c>
      <c r="V21" s="20">
        <v>59847</v>
      </c>
      <c r="W21" s="117">
        <v>175265</v>
      </c>
      <c r="X21" s="129">
        <f t="shared" si="16"/>
        <v>175265</v>
      </c>
      <c r="Y21" s="10">
        <v>2347</v>
      </c>
      <c r="Z21" s="10">
        <v>68385</v>
      </c>
      <c r="AA21" s="10">
        <v>104533</v>
      </c>
      <c r="AB21" s="126">
        <v>59084</v>
      </c>
      <c r="AC21" s="129">
        <f t="shared" si="17"/>
        <v>59084</v>
      </c>
      <c r="AD21" s="10">
        <v>707</v>
      </c>
      <c r="AE21" s="10">
        <v>22381</v>
      </c>
      <c r="AF21" s="11">
        <v>35996</v>
      </c>
      <c r="AG21" s="77">
        <v>497000</v>
      </c>
      <c r="AH21" s="78">
        <v>208135</v>
      </c>
      <c r="AI21" s="78">
        <v>497000</v>
      </c>
      <c r="AJ21" s="78">
        <v>208135</v>
      </c>
      <c r="AK21" s="59">
        <f t="shared" si="0"/>
        <v>497000</v>
      </c>
      <c r="AL21" s="59">
        <f t="shared" si="1"/>
        <v>208135</v>
      </c>
      <c r="AM21" s="78">
        <v>175265</v>
      </c>
      <c r="AN21" s="78">
        <v>59084</v>
      </c>
      <c r="AO21" s="79">
        <v>123947</v>
      </c>
      <c r="AP21" s="79">
        <v>65344</v>
      </c>
      <c r="AQ21" s="79">
        <v>85379</v>
      </c>
      <c r="AR21" s="79">
        <v>42799</v>
      </c>
      <c r="AS21" s="79">
        <v>1988</v>
      </c>
      <c r="AT21" s="79">
        <v>71</v>
      </c>
      <c r="AU21" s="79">
        <v>110421</v>
      </c>
      <c r="AV21" s="79">
        <v>40837</v>
      </c>
      <c r="AW21" s="79"/>
      <c r="AX21" s="79"/>
      <c r="AY21" s="80">
        <f t="shared" si="2"/>
        <v>35.264587525150901</v>
      </c>
      <c r="AZ21" s="81">
        <f t="shared" si="3"/>
        <v>28.387344752204097</v>
      </c>
      <c r="BA21" s="82">
        <f t="shared" si="4"/>
        <v>38.764085354983784</v>
      </c>
      <c r="BB21" s="81">
        <f t="shared" si="5"/>
        <v>43.860920928983752</v>
      </c>
    </row>
    <row r="22" spans="2:54" ht="17.25" thickBot="1" x14ac:dyDescent="0.35">
      <c r="B22" s="47">
        <v>1982</v>
      </c>
      <c r="C22" s="113">
        <v>545598</v>
      </c>
      <c r="D22" s="129">
        <f t="shared" si="12"/>
        <v>545598</v>
      </c>
      <c r="E22" s="1">
        <v>5497</v>
      </c>
      <c r="F22" s="1">
        <v>216439</v>
      </c>
      <c r="G22" s="1">
        <v>323662</v>
      </c>
      <c r="H22" s="121">
        <v>235543</v>
      </c>
      <c r="I22" s="129">
        <f t="shared" si="13"/>
        <v>235543</v>
      </c>
      <c r="J22" s="1">
        <v>1091</v>
      </c>
      <c r="K22" s="1">
        <v>78174</v>
      </c>
      <c r="L22" s="3">
        <v>156278</v>
      </c>
      <c r="M22" s="129">
        <v>334839</v>
      </c>
      <c r="N22" s="129">
        <f t="shared" si="14"/>
        <v>334839</v>
      </c>
      <c r="O22" s="1">
        <v>3258</v>
      </c>
      <c r="P22" s="1">
        <v>130153</v>
      </c>
      <c r="Q22" s="1">
        <v>201428</v>
      </c>
      <c r="R22" s="121">
        <v>115138</v>
      </c>
      <c r="S22" s="129">
        <f t="shared" si="15"/>
        <v>115138</v>
      </c>
      <c r="T22" s="1">
        <v>1003</v>
      </c>
      <c r="U22" s="1">
        <v>41225</v>
      </c>
      <c r="V22" s="6">
        <v>72910</v>
      </c>
      <c r="W22" s="113">
        <v>205546</v>
      </c>
      <c r="X22" s="129">
        <f t="shared" si="16"/>
        <v>205546</v>
      </c>
      <c r="Y22" s="1">
        <v>2233</v>
      </c>
      <c r="Z22" s="1">
        <v>76137</v>
      </c>
      <c r="AA22" s="1">
        <v>127176</v>
      </c>
      <c r="AB22" s="121">
        <v>75656</v>
      </c>
      <c r="AC22" s="129">
        <f t="shared" si="17"/>
        <v>75656</v>
      </c>
      <c r="AD22" s="1">
        <v>677</v>
      </c>
      <c r="AE22" s="1">
        <v>27370</v>
      </c>
      <c r="AF22" s="3">
        <v>47609</v>
      </c>
      <c r="AG22" s="56">
        <v>545598</v>
      </c>
      <c r="AH22" s="37">
        <v>235543</v>
      </c>
      <c r="AI22" s="78">
        <v>545598</v>
      </c>
      <c r="AJ22" s="78">
        <v>235543</v>
      </c>
      <c r="AK22" s="59">
        <f t="shared" si="0"/>
        <v>545598</v>
      </c>
      <c r="AL22" s="59">
        <f t="shared" si="1"/>
        <v>235543</v>
      </c>
      <c r="AM22" s="37">
        <v>205546</v>
      </c>
      <c r="AN22" s="37">
        <v>75656</v>
      </c>
      <c r="AO22" s="36">
        <v>129040</v>
      </c>
      <c r="AP22" s="36">
        <v>70170</v>
      </c>
      <c r="AQ22" s="36">
        <v>80994</v>
      </c>
      <c r="AR22" s="36">
        <v>42927</v>
      </c>
      <c r="AS22" s="36">
        <v>2185</v>
      </c>
      <c r="AT22" s="36">
        <v>0</v>
      </c>
      <c r="AU22" s="36">
        <v>127833</v>
      </c>
      <c r="AV22" s="36">
        <v>46790</v>
      </c>
      <c r="AW22" s="36"/>
      <c r="AX22" s="36"/>
      <c r="AY22" s="52">
        <f t="shared" si="2"/>
        <v>37.673525196206732</v>
      </c>
      <c r="AZ22" s="50">
        <f t="shared" si="3"/>
        <v>32.119825254836698</v>
      </c>
      <c r="BA22" s="54">
        <f t="shared" si="4"/>
        <v>38.192543219669275</v>
      </c>
      <c r="BB22" s="50">
        <f t="shared" si="5"/>
        <v>43.887245367040471</v>
      </c>
    </row>
    <row r="23" spans="2:54" ht="17.25" thickBot="1" x14ac:dyDescent="0.35">
      <c r="B23" s="47">
        <v>1983</v>
      </c>
      <c r="C23" s="113">
        <v>579123</v>
      </c>
      <c r="D23" s="129">
        <f t="shared" si="12"/>
        <v>579123</v>
      </c>
      <c r="E23" s="1">
        <v>5636</v>
      </c>
      <c r="F23" s="1">
        <v>228661</v>
      </c>
      <c r="G23" s="1">
        <v>344826</v>
      </c>
      <c r="H23" s="121">
        <v>253336</v>
      </c>
      <c r="I23" s="129">
        <f t="shared" si="13"/>
        <v>253336</v>
      </c>
      <c r="J23" s="1">
        <v>1174</v>
      </c>
      <c r="K23" s="1">
        <v>84331</v>
      </c>
      <c r="L23" s="3">
        <v>167831</v>
      </c>
      <c r="M23" s="129">
        <v>363559</v>
      </c>
      <c r="N23" s="129">
        <f t="shared" si="14"/>
        <v>363559</v>
      </c>
      <c r="O23" s="1">
        <v>3421</v>
      </c>
      <c r="P23" s="1">
        <v>139170</v>
      </c>
      <c r="Q23" s="1">
        <v>220968</v>
      </c>
      <c r="R23" s="121">
        <v>131827</v>
      </c>
      <c r="S23" s="129">
        <f t="shared" si="15"/>
        <v>131827</v>
      </c>
      <c r="T23" s="1">
        <v>1104</v>
      </c>
      <c r="U23" s="1">
        <v>48088</v>
      </c>
      <c r="V23" s="6">
        <v>82635</v>
      </c>
      <c r="W23" s="113">
        <v>222036</v>
      </c>
      <c r="X23" s="129">
        <f t="shared" si="16"/>
        <v>222036</v>
      </c>
      <c r="Y23" s="1">
        <v>2307</v>
      </c>
      <c r="Z23" s="1">
        <v>81771</v>
      </c>
      <c r="AA23" s="1">
        <v>137958</v>
      </c>
      <c r="AB23" s="121">
        <v>90737</v>
      </c>
      <c r="AC23" s="129">
        <f t="shared" si="17"/>
        <v>90737</v>
      </c>
      <c r="AD23" s="1">
        <v>744</v>
      </c>
      <c r="AE23" s="1">
        <v>32504</v>
      </c>
      <c r="AF23" s="3">
        <v>57489</v>
      </c>
      <c r="AG23" s="56">
        <v>579123</v>
      </c>
      <c r="AH23" s="37">
        <v>253336</v>
      </c>
      <c r="AI23" s="78">
        <v>579123</v>
      </c>
      <c r="AJ23" s="78">
        <v>253336</v>
      </c>
      <c r="AK23" s="59">
        <f t="shared" si="0"/>
        <v>579123</v>
      </c>
      <c r="AL23" s="59">
        <f t="shared" si="1"/>
        <v>253336</v>
      </c>
      <c r="AM23" s="37">
        <v>222036</v>
      </c>
      <c r="AN23" s="37">
        <v>90737</v>
      </c>
      <c r="AO23" s="36">
        <v>134841</v>
      </c>
      <c r="AP23" s="36">
        <v>74501</v>
      </c>
      <c r="AQ23" s="36">
        <v>92281</v>
      </c>
      <c r="AR23" s="36">
        <v>44179</v>
      </c>
      <c r="AS23" s="36">
        <v>3102</v>
      </c>
      <c r="AT23" s="36">
        <v>0</v>
      </c>
      <c r="AU23" s="36">
        <v>126863</v>
      </c>
      <c r="AV23" s="36">
        <v>43919</v>
      </c>
      <c r="AW23" s="36"/>
      <c r="AX23" s="36"/>
      <c r="AY23" s="52">
        <f t="shared" si="2"/>
        <v>38.340041752788267</v>
      </c>
      <c r="AZ23" s="50">
        <f t="shared" si="3"/>
        <v>35.816859822528187</v>
      </c>
      <c r="BA23" s="54">
        <f t="shared" si="4"/>
        <v>38.092292046273144</v>
      </c>
      <c r="BB23" s="50">
        <f t="shared" si="5"/>
        <v>45.818854974507836</v>
      </c>
    </row>
    <row r="24" spans="2:54" ht="17.25" thickBot="1" x14ac:dyDescent="0.35">
      <c r="B24" s="47">
        <v>1984</v>
      </c>
      <c r="C24" s="113">
        <v>614062</v>
      </c>
      <c r="D24" s="129">
        <f t="shared" si="12"/>
        <v>614062</v>
      </c>
      <c r="E24" s="1">
        <v>5877</v>
      </c>
      <c r="F24" s="1">
        <v>242797</v>
      </c>
      <c r="G24" s="1">
        <v>365388</v>
      </c>
      <c r="H24" s="121">
        <v>270335</v>
      </c>
      <c r="I24" s="129">
        <f t="shared" si="13"/>
        <v>270335</v>
      </c>
      <c r="J24" s="1">
        <v>1231</v>
      </c>
      <c r="K24" s="1">
        <v>90340</v>
      </c>
      <c r="L24" s="3">
        <v>178764</v>
      </c>
      <c r="M24" s="129">
        <v>368263</v>
      </c>
      <c r="N24" s="129">
        <f t="shared" si="14"/>
        <v>368263</v>
      </c>
      <c r="O24" s="1">
        <v>3320</v>
      </c>
      <c r="P24" s="1">
        <v>136776</v>
      </c>
      <c r="Q24" s="1">
        <v>228167</v>
      </c>
      <c r="R24" s="121">
        <v>138801</v>
      </c>
      <c r="S24" s="129">
        <f t="shared" si="15"/>
        <v>138801</v>
      </c>
      <c r="T24" s="1">
        <v>1149</v>
      </c>
      <c r="U24" s="1">
        <v>49504</v>
      </c>
      <c r="V24" s="6">
        <v>88148</v>
      </c>
      <c r="W24" s="113">
        <v>232053</v>
      </c>
      <c r="X24" s="129">
        <f t="shared" si="16"/>
        <v>232053</v>
      </c>
      <c r="Y24" s="1">
        <v>2240</v>
      </c>
      <c r="Z24" s="1">
        <v>83893</v>
      </c>
      <c r="AA24" s="1">
        <v>145920</v>
      </c>
      <c r="AB24" s="121">
        <v>97103</v>
      </c>
      <c r="AC24" s="129">
        <f t="shared" si="17"/>
        <v>97103</v>
      </c>
      <c r="AD24" s="1">
        <v>838</v>
      </c>
      <c r="AE24" s="1">
        <v>35416</v>
      </c>
      <c r="AF24" s="3">
        <v>60849</v>
      </c>
      <c r="AG24" s="56">
        <v>614062</v>
      </c>
      <c r="AH24" s="37">
        <v>270335</v>
      </c>
      <c r="AI24" s="78">
        <v>614062</v>
      </c>
      <c r="AJ24" s="78">
        <v>270335</v>
      </c>
      <c r="AK24" s="59">
        <f t="shared" si="0"/>
        <v>614062</v>
      </c>
      <c r="AL24" s="59">
        <f t="shared" si="1"/>
        <v>270335</v>
      </c>
      <c r="AM24" s="37">
        <v>232053</v>
      </c>
      <c r="AN24" s="37">
        <v>97103</v>
      </c>
      <c r="AO24" s="36">
        <v>158711</v>
      </c>
      <c r="AP24" s="36">
        <v>83291</v>
      </c>
      <c r="AQ24" s="36">
        <v>91000</v>
      </c>
      <c r="AR24" s="36">
        <v>43853</v>
      </c>
      <c r="AS24" s="36">
        <v>3753</v>
      </c>
      <c r="AT24" s="36">
        <v>1</v>
      </c>
      <c r="AU24" s="36">
        <v>128545</v>
      </c>
      <c r="AV24" s="36">
        <v>46087</v>
      </c>
      <c r="AW24" s="36"/>
      <c r="AX24" s="36"/>
      <c r="AY24" s="52">
        <f t="shared" si="2"/>
        <v>37.789832297064471</v>
      </c>
      <c r="AZ24" s="50">
        <f t="shared" si="3"/>
        <v>35.919507278006918</v>
      </c>
      <c r="BA24" s="54">
        <f t="shared" si="4"/>
        <v>41.958620616725177</v>
      </c>
      <c r="BB24" s="50">
        <f t="shared" si="5"/>
        <v>48.080886215515697</v>
      </c>
    </row>
    <row r="25" spans="2:54" ht="17.25" thickBot="1" x14ac:dyDescent="0.35">
      <c r="B25" s="47">
        <v>1985</v>
      </c>
      <c r="C25" s="113">
        <v>642354</v>
      </c>
      <c r="D25" s="129">
        <f t="shared" si="12"/>
        <v>642354</v>
      </c>
      <c r="E25" s="1">
        <v>6171</v>
      </c>
      <c r="F25" s="1">
        <v>254247</v>
      </c>
      <c r="G25" s="1">
        <v>381936</v>
      </c>
      <c r="H25" s="121">
        <v>289372</v>
      </c>
      <c r="I25" s="129">
        <f t="shared" si="13"/>
        <v>289372</v>
      </c>
      <c r="J25" s="1">
        <v>1300</v>
      </c>
      <c r="K25" s="1">
        <v>97533</v>
      </c>
      <c r="L25" s="3">
        <v>190539</v>
      </c>
      <c r="M25" s="129">
        <v>386010</v>
      </c>
      <c r="N25" s="129">
        <f t="shared" si="14"/>
        <v>386010</v>
      </c>
      <c r="O25" s="1">
        <v>3317</v>
      </c>
      <c r="P25" s="1">
        <v>145748</v>
      </c>
      <c r="Q25" s="1">
        <v>236945</v>
      </c>
      <c r="R25" s="121">
        <v>150525</v>
      </c>
      <c r="S25" s="129">
        <f t="shared" si="15"/>
        <v>150525</v>
      </c>
      <c r="T25" s="1">
        <v>1151</v>
      </c>
      <c r="U25" s="1">
        <v>55526</v>
      </c>
      <c r="V25" s="6">
        <v>93848</v>
      </c>
      <c r="W25" s="113">
        <v>233737</v>
      </c>
      <c r="X25" s="129">
        <f t="shared" si="16"/>
        <v>233737</v>
      </c>
      <c r="Y25" s="1">
        <v>2294</v>
      </c>
      <c r="Z25" s="1">
        <v>86386</v>
      </c>
      <c r="AA25" s="1">
        <v>145057</v>
      </c>
      <c r="AB25" s="121">
        <v>98694</v>
      </c>
      <c r="AC25" s="129">
        <f t="shared" si="17"/>
        <v>98694</v>
      </c>
      <c r="AD25" s="1">
        <v>847</v>
      </c>
      <c r="AE25" s="1">
        <v>36494</v>
      </c>
      <c r="AF25" s="3">
        <v>61353</v>
      </c>
      <c r="AG25" s="56">
        <v>642354</v>
      </c>
      <c r="AH25" s="37">
        <v>289372</v>
      </c>
      <c r="AI25" s="78">
        <v>642354</v>
      </c>
      <c r="AJ25" s="78">
        <v>289372</v>
      </c>
      <c r="AK25" s="59">
        <f t="shared" si="0"/>
        <v>642354</v>
      </c>
      <c r="AL25" s="59">
        <f t="shared" si="1"/>
        <v>289372</v>
      </c>
      <c r="AM25" s="37">
        <v>233737</v>
      </c>
      <c r="AN25" s="37">
        <v>98694</v>
      </c>
      <c r="AO25" s="36">
        <v>170404</v>
      </c>
      <c r="AP25" s="36">
        <v>94218</v>
      </c>
      <c r="AQ25" s="36">
        <v>100153</v>
      </c>
      <c r="AR25" s="36">
        <v>47310</v>
      </c>
      <c r="AS25" s="36">
        <v>4179</v>
      </c>
      <c r="AT25" s="37">
        <v>3</v>
      </c>
      <c r="AU25" s="36">
        <v>133881</v>
      </c>
      <c r="AV25" s="36">
        <v>49147</v>
      </c>
      <c r="AW25" s="36"/>
      <c r="AX25" s="36"/>
      <c r="AY25" s="52">
        <f t="shared" si="2"/>
        <v>36.387568225620143</v>
      </c>
      <c r="AZ25" s="50">
        <f t="shared" si="3"/>
        <v>34.106271512102069</v>
      </c>
      <c r="BA25" s="54">
        <f t="shared" si="4"/>
        <v>42.13352850127832</v>
      </c>
      <c r="BB25" s="50">
        <f t="shared" si="5"/>
        <v>49.412875311393734</v>
      </c>
    </row>
    <row r="26" spans="2:54" ht="17.25" thickBot="1" x14ac:dyDescent="0.35">
      <c r="B26" s="47">
        <v>1986</v>
      </c>
      <c r="C26" s="113">
        <v>667779</v>
      </c>
      <c r="D26" s="129">
        <f t="shared" si="12"/>
        <v>667779</v>
      </c>
      <c r="E26" s="1">
        <v>5666</v>
      </c>
      <c r="F26" s="1">
        <v>261737</v>
      </c>
      <c r="G26" s="1">
        <v>400376</v>
      </c>
      <c r="H26" s="121">
        <v>314426</v>
      </c>
      <c r="I26" s="129">
        <f t="shared" si="13"/>
        <v>314426</v>
      </c>
      <c r="J26" s="1">
        <v>1363</v>
      </c>
      <c r="K26" s="1">
        <v>109128</v>
      </c>
      <c r="L26" s="3">
        <v>203935</v>
      </c>
      <c r="M26" s="129">
        <v>397008</v>
      </c>
      <c r="N26" s="129">
        <f t="shared" si="14"/>
        <v>397008</v>
      </c>
      <c r="O26" s="1">
        <v>3346</v>
      </c>
      <c r="P26" s="1">
        <v>146923</v>
      </c>
      <c r="Q26" s="1">
        <v>246739</v>
      </c>
      <c r="R26" s="121">
        <v>159060</v>
      </c>
      <c r="S26" s="129">
        <f t="shared" si="15"/>
        <v>159060</v>
      </c>
      <c r="T26" s="1">
        <v>1237</v>
      </c>
      <c r="U26" s="1">
        <v>59889</v>
      </c>
      <c r="V26" s="6">
        <v>97934</v>
      </c>
      <c r="W26" s="113">
        <v>242754</v>
      </c>
      <c r="X26" s="129">
        <f t="shared" si="16"/>
        <v>242754</v>
      </c>
      <c r="Y26" s="1">
        <v>2272</v>
      </c>
      <c r="Z26" s="1">
        <v>89540</v>
      </c>
      <c r="AA26" s="1">
        <v>150942</v>
      </c>
      <c r="AB26" s="121">
        <v>102485</v>
      </c>
      <c r="AC26" s="129">
        <f t="shared" si="17"/>
        <v>102485</v>
      </c>
      <c r="AD26" s="1">
        <v>883</v>
      </c>
      <c r="AE26" s="1">
        <v>39118</v>
      </c>
      <c r="AF26" s="3">
        <v>62484</v>
      </c>
      <c r="AG26" s="56">
        <v>667779</v>
      </c>
      <c r="AH26" s="37">
        <v>314426</v>
      </c>
      <c r="AI26" s="78">
        <v>667779</v>
      </c>
      <c r="AJ26" s="78">
        <v>314426</v>
      </c>
      <c r="AK26" s="59">
        <f t="shared" si="0"/>
        <v>667779</v>
      </c>
      <c r="AL26" s="59">
        <f t="shared" si="1"/>
        <v>314426</v>
      </c>
      <c r="AM26" s="37">
        <v>242754</v>
      </c>
      <c r="AN26" s="37">
        <v>102485</v>
      </c>
      <c r="AO26" s="37">
        <v>186250</v>
      </c>
      <c r="AP26" s="37">
        <v>107164</v>
      </c>
      <c r="AQ26" s="37">
        <v>98594</v>
      </c>
      <c r="AR26" s="37">
        <v>51389</v>
      </c>
      <c r="AS26" s="37">
        <v>4165</v>
      </c>
      <c r="AT26" s="37">
        <v>29</v>
      </c>
      <c r="AU26" s="36">
        <v>136016</v>
      </c>
      <c r="AV26" s="36">
        <v>53359</v>
      </c>
      <c r="AW26" s="36"/>
      <c r="AX26" s="36"/>
      <c r="AY26" s="52">
        <f t="shared" si="2"/>
        <v>36.352445943942527</v>
      </c>
      <c r="AZ26" s="50">
        <f t="shared" si="3"/>
        <v>32.594314719520654</v>
      </c>
      <c r="BA26" s="54">
        <f t="shared" si="4"/>
        <v>44.25462148933137</v>
      </c>
      <c r="BB26" s="50">
        <f t="shared" si="5"/>
        <v>50.57004794442976</v>
      </c>
    </row>
    <row r="27" spans="2:54" ht="17.25" thickBot="1" x14ac:dyDescent="0.35">
      <c r="B27" s="47">
        <v>1987</v>
      </c>
      <c r="C27" s="113">
        <v>683420</v>
      </c>
      <c r="D27" s="129">
        <f t="shared" si="12"/>
        <v>683420</v>
      </c>
      <c r="E27" s="1">
        <v>6076</v>
      </c>
      <c r="F27" s="1">
        <v>267714</v>
      </c>
      <c r="G27" s="1">
        <v>409630</v>
      </c>
      <c r="H27" s="121">
        <v>312291</v>
      </c>
      <c r="I27" s="129">
        <f t="shared" si="13"/>
        <v>312291</v>
      </c>
      <c r="J27" s="1">
        <v>1625</v>
      </c>
      <c r="K27" s="1">
        <v>109931</v>
      </c>
      <c r="L27" s="3">
        <v>200735</v>
      </c>
      <c r="M27" s="129">
        <v>417758</v>
      </c>
      <c r="N27" s="129">
        <f t="shared" si="14"/>
        <v>417758</v>
      </c>
      <c r="O27" s="1">
        <v>3664</v>
      </c>
      <c r="P27" s="1">
        <v>154170</v>
      </c>
      <c r="Q27" s="1">
        <v>259924</v>
      </c>
      <c r="R27" s="121">
        <v>166655</v>
      </c>
      <c r="S27" s="129">
        <f t="shared" si="15"/>
        <v>166655</v>
      </c>
      <c r="T27" s="1">
        <v>1463</v>
      </c>
      <c r="U27" s="1">
        <v>64290</v>
      </c>
      <c r="V27" s="6">
        <v>100902</v>
      </c>
      <c r="W27" s="113">
        <v>250551</v>
      </c>
      <c r="X27" s="129">
        <f t="shared" si="16"/>
        <v>250551</v>
      </c>
      <c r="Y27" s="1">
        <v>2619</v>
      </c>
      <c r="Z27" s="1">
        <v>91597</v>
      </c>
      <c r="AA27" s="1">
        <v>156335</v>
      </c>
      <c r="AB27" s="121">
        <v>106009</v>
      </c>
      <c r="AC27" s="129">
        <f t="shared" si="17"/>
        <v>106009</v>
      </c>
      <c r="AD27" s="1">
        <v>1078</v>
      </c>
      <c r="AE27" s="1">
        <v>40223</v>
      </c>
      <c r="AF27" s="3">
        <v>64708</v>
      </c>
      <c r="AG27" s="56">
        <v>683420</v>
      </c>
      <c r="AH27" s="37">
        <v>312291</v>
      </c>
      <c r="AI27" s="78">
        <v>683420</v>
      </c>
      <c r="AJ27" s="78">
        <v>312291</v>
      </c>
      <c r="AK27" s="59">
        <f t="shared" si="0"/>
        <v>683420</v>
      </c>
      <c r="AL27" s="59">
        <f t="shared" si="1"/>
        <v>312291</v>
      </c>
      <c r="AM27" s="37">
        <v>250551</v>
      </c>
      <c r="AN27" s="37">
        <v>106009</v>
      </c>
      <c r="AO27" s="37">
        <v>205427</v>
      </c>
      <c r="AP27" s="37">
        <v>114203</v>
      </c>
      <c r="AQ27" s="37">
        <v>94630</v>
      </c>
      <c r="AR27" s="37">
        <v>44774</v>
      </c>
      <c r="AS27" s="37">
        <v>3515</v>
      </c>
      <c r="AT27" s="37">
        <v>25</v>
      </c>
      <c r="AU27" s="37">
        <v>129297</v>
      </c>
      <c r="AV27" s="37">
        <v>47280</v>
      </c>
      <c r="AW27" s="36"/>
      <c r="AX27" s="36"/>
      <c r="AY27" s="52">
        <f t="shared" si="2"/>
        <v>36.661350267770914</v>
      </c>
      <c r="AZ27" s="50">
        <f t="shared" si="3"/>
        <v>33.945582805780504</v>
      </c>
      <c r="BA27" s="54">
        <f t="shared" si="4"/>
        <v>47.845600599971121</v>
      </c>
      <c r="BB27" s="50">
        <f t="shared" si="5"/>
        <v>55.369272315606253</v>
      </c>
    </row>
    <row r="28" spans="2:54" ht="17.25" thickBot="1" x14ac:dyDescent="0.35">
      <c r="B28" s="110">
        <v>1988</v>
      </c>
      <c r="C28" s="113">
        <v>685909</v>
      </c>
      <c r="D28" s="129">
        <f t="shared" si="12"/>
        <v>685909</v>
      </c>
      <c r="E28" s="1">
        <v>6183</v>
      </c>
      <c r="F28" s="1">
        <v>264572</v>
      </c>
      <c r="G28" s="1">
        <v>415154</v>
      </c>
      <c r="H28" s="121">
        <v>315288</v>
      </c>
      <c r="I28" s="129">
        <f t="shared" si="13"/>
        <v>315288</v>
      </c>
      <c r="J28" s="1">
        <v>1795</v>
      </c>
      <c r="K28" s="1">
        <v>110011</v>
      </c>
      <c r="L28" s="3">
        <v>203482</v>
      </c>
      <c r="M28" s="129">
        <v>413763</v>
      </c>
      <c r="N28" s="129">
        <f t="shared" si="14"/>
        <v>413763</v>
      </c>
      <c r="O28" s="1">
        <v>3835</v>
      </c>
      <c r="P28" s="1">
        <v>149301</v>
      </c>
      <c r="Q28" s="1">
        <v>260627</v>
      </c>
      <c r="R28" s="121">
        <v>163676</v>
      </c>
      <c r="S28" s="129">
        <f t="shared" si="15"/>
        <v>163676</v>
      </c>
      <c r="T28" s="1">
        <v>1630</v>
      </c>
      <c r="U28" s="1">
        <v>61235</v>
      </c>
      <c r="V28" s="6">
        <v>100811</v>
      </c>
      <c r="W28" s="113">
        <v>240042</v>
      </c>
      <c r="X28" s="129">
        <f t="shared" si="16"/>
        <v>240042</v>
      </c>
      <c r="Y28" s="1">
        <v>2607</v>
      </c>
      <c r="Z28" s="1">
        <v>88575</v>
      </c>
      <c r="AA28" s="1">
        <v>148860</v>
      </c>
      <c r="AB28" s="124">
        <v>102956</v>
      </c>
      <c r="AC28" s="129">
        <f t="shared" si="17"/>
        <v>102956</v>
      </c>
      <c r="AD28" s="1">
        <v>1199</v>
      </c>
      <c r="AE28" s="1">
        <v>39396</v>
      </c>
      <c r="AF28" s="3">
        <v>62361</v>
      </c>
      <c r="AG28" s="56">
        <v>685909</v>
      </c>
      <c r="AH28" s="37">
        <v>315288</v>
      </c>
      <c r="AI28" s="78">
        <v>685909</v>
      </c>
      <c r="AJ28" s="78">
        <v>315288</v>
      </c>
      <c r="AK28" s="59">
        <f t="shared" si="0"/>
        <v>685909</v>
      </c>
      <c r="AL28" s="59">
        <f t="shared" si="1"/>
        <v>315288</v>
      </c>
      <c r="AM28" s="37">
        <v>240042</v>
      </c>
      <c r="AN28" s="96">
        <v>102958</v>
      </c>
      <c r="AO28" s="37">
        <v>225334</v>
      </c>
      <c r="AP28" s="37">
        <v>126078</v>
      </c>
      <c r="AQ28" s="37">
        <v>84072</v>
      </c>
      <c r="AR28" s="37">
        <v>39040</v>
      </c>
      <c r="AS28" s="37">
        <v>3854</v>
      </c>
      <c r="AT28" s="37">
        <v>30</v>
      </c>
      <c r="AU28" s="37">
        <v>132607</v>
      </c>
      <c r="AV28" s="37">
        <v>47182</v>
      </c>
      <c r="AW28" s="36"/>
      <c r="AX28" s="36"/>
      <c r="AY28" s="52">
        <f t="shared" si="2"/>
        <v>34.996187540912857</v>
      </c>
      <c r="AZ28" s="50">
        <f t="shared" si="3"/>
        <v>32.655223161046408</v>
      </c>
      <c r="BA28" s="54">
        <f t="shared" si="4"/>
        <v>50.979043602789964</v>
      </c>
      <c r="BB28" s="50">
        <f t="shared" si="5"/>
        <v>59.38671691003298</v>
      </c>
    </row>
    <row r="29" spans="2:54" ht="17.25" thickBot="1" x14ac:dyDescent="0.35">
      <c r="B29" s="47">
        <v>1989</v>
      </c>
      <c r="C29" s="113">
        <v>709889</v>
      </c>
      <c r="D29" s="129">
        <f t="shared" si="12"/>
        <v>709889</v>
      </c>
      <c r="E29" s="1">
        <v>6460</v>
      </c>
      <c r="F29" s="1">
        <v>271400</v>
      </c>
      <c r="G29" s="1">
        <v>432029</v>
      </c>
      <c r="H29" s="121">
        <v>328799</v>
      </c>
      <c r="I29" s="129">
        <f t="shared" si="13"/>
        <v>328799</v>
      </c>
      <c r="J29" s="1">
        <v>1953</v>
      </c>
      <c r="K29" s="1">
        <v>114351</v>
      </c>
      <c r="L29" s="3">
        <v>212495</v>
      </c>
      <c r="M29" s="129">
        <v>437861</v>
      </c>
      <c r="N29" s="129">
        <f t="shared" si="14"/>
        <v>437861</v>
      </c>
      <c r="O29" s="1">
        <v>4262</v>
      </c>
      <c r="P29" s="1">
        <v>156454</v>
      </c>
      <c r="Q29" s="1">
        <v>277145</v>
      </c>
      <c r="R29" s="121">
        <v>178251</v>
      </c>
      <c r="S29" s="129">
        <f t="shared" si="15"/>
        <v>178251</v>
      </c>
      <c r="T29" s="1">
        <v>1866</v>
      </c>
      <c r="U29" s="1">
        <v>65262</v>
      </c>
      <c r="V29" s="6">
        <v>111123</v>
      </c>
      <c r="W29" s="113">
        <v>249776</v>
      </c>
      <c r="X29" s="129">
        <f t="shared" si="16"/>
        <v>249776</v>
      </c>
      <c r="Y29" s="1">
        <v>2519</v>
      </c>
      <c r="Z29" s="1">
        <v>91568</v>
      </c>
      <c r="AA29" s="1">
        <v>155689</v>
      </c>
      <c r="AB29" s="121">
        <v>112426</v>
      </c>
      <c r="AC29" s="129">
        <f t="shared" si="17"/>
        <v>112426</v>
      </c>
      <c r="AD29" s="1">
        <v>1213</v>
      </c>
      <c r="AE29" s="1">
        <v>42811</v>
      </c>
      <c r="AF29" s="3">
        <v>68402</v>
      </c>
      <c r="AG29" s="56">
        <v>709889</v>
      </c>
      <c r="AH29" s="37">
        <v>328799</v>
      </c>
      <c r="AI29" s="78">
        <v>709889</v>
      </c>
      <c r="AJ29" s="78">
        <v>328799</v>
      </c>
      <c r="AK29" s="59">
        <f t="shared" si="0"/>
        <v>709889</v>
      </c>
      <c r="AL29" s="59">
        <f t="shared" si="1"/>
        <v>328799</v>
      </c>
      <c r="AM29" s="37">
        <v>249776</v>
      </c>
      <c r="AN29" s="37">
        <v>112426</v>
      </c>
      <c r="AO29" s="37">
        <v>239200</v>
      </c>
      <c r="AP29" s="37">
        <v>132345</v>
      </c>
      <c r="AQ29" s="37">
        <v>81022</v>
      </c>
      <c r="AR29" s="37">
        <v>35122</v>
      </c>
      <c r="AS29" s="37">
        <v>3396</v>
      </c>
      <c r="AT29" s="37">
        <v>5</v>
      </c>
      <c r="AU29" s="37">
        <v>136495</v>
      </c>
      <c r="AV29" s="37">
        <v>48901</v>
      </c>
      <c r="AW29" s="36"/>
      <c r="AX29" s="36"/>
      <c r="AY29" s="52">
        <f t="shared" si="2"/>
        <v>35.185219097633578</v>
      </c>
      <c r="AZ29" s="50">
        <f t="shared" si="3"/>
        <v>34.192926377513317</v>
      </c>
      <c r="BA29" s="54">
        <f t="shared" si="4"/>
        <v>52.373789458242193</v>
      </c>
      <c r="BB29" s="50">
        <f t="shared" si="5"/>
        <v>61.16662353028174</v>
      </c>
    </row>
    <row r="30" spans="2:54" ht="17.25" thickBot="1" x14ac:dyDescent="0.35">
      <c r="B30" s="69">
        <v>1990</v>
      </c>
      <c r="C30" s="114">
        <v>761922</v>
      </c>
      <c r="D30" s="129">
        <f t="shared" si="12"/>
        <v>761922</v>
      </c>
      <c r="E30" s="13">
        <v>6390</v>
      </c>
      <c r="F30" s="13">
        <v>285116</v>
      </c>
      <c r="G30" s="13">
        <v>470416</v>
      </c>
      <c r="H30" s="122">
        <v>354836</v>
      </c>
      <c r="I30" s="129">
        <f t="shared" si="13"/>
        <v>354836</v>
      </c>
      <c r="J30" s="13">
        <v>1921</v>
      </c>
      <c r="K30" s="13">
        <v>119724</v>
      </c>
      <c r="L30" s="15">
        <v>233191</v>
      </c>
      <c r="M30" s="130">
        <v>480033</v>
      </c>
      <c r="N30" s="129">
        <f t="shared" si="14"/>
        <v>480033</v>
      </c>
      <c r="O30" s="13">
        <v>4248</v>
      </c>
      <c r="P30" s="13">
        <v>171318</v>
      </c>
      <c r="Q30" s="13">
        <v>304467</v>
      </c>
      <c r="R30" s="122">
        <v>195616</v>
      </c>
      <c r="S30" s="129">
        <f t="shared" si="15"/>
        <v>195616</v>
      </c>
      <c r="T30" s="13">
        <v>1792</v>
      </c>
      <c r="U30" s="13">
        <v>71228</v>
      </c>
      <c r="V30" s="19">
        <v>122596</v>
      </c>
      <c r="W30" s="114">
        <v>252831</v>
      </c>
      <c r="X30" s="129">
        <f t="shared" si="16"/>
        <v>252831</v>
      </c>
      <c r="Y30" s="13">
        <v>2631</v>
      </c>
      <c r="Z30" s="13">
        <v>93673</v>
      </c>
      <c r="AA30" s="13">
        <v>156527</v>
      </c>
      <c r="AB30" s="122">
        <v>114839</v>
      </c>
      <c r="AC30" s="129">
        <f t="shared" si="17"/>
        <v>114839</v>
      </c>
      <c r="AD30" s="13">
        <v>1207</v>
      </c>
      <c r="AE30" s="13">
        <v>43127</v>
      </c>
      <c r="AF30" s="15">
        <v>70505</v>
      </c>
      <c r="AG30" s="70">
        <v>761922</v>
      </c>
      <c r="AH30" s="71">
        <v>354836</v>
      </c>
      <c r="AI30" s="231">
        <v>761922</v>
      </c>
      <c r="AJ30" s="231">
        <v>354836</v>
      </c>
      <c r="AK30" s="59">
        <f t="shared" si="0"/>
        <v>761922</v>
      </c>
      <c r="AL30" s="59">
        <f t="shared" si="1"/>
        <v>354836</v>
      </c>
      <c r="AM30" s="71">
        <v>252831</v>
      </c>
      <c r="AN30" s="71">
        <v>114839</v>
      </c>
      <c r="AO30" s="71">
        <v>257905</v>
      </c>
      <c r="AP30" s="71">
        <v>144584</v>
      </c>
      <c r="AQ30" s="71">
        <v>95387</v>
      </c>
      <c r="AR30" s="71">
        <v>40325</v>
      </c>
      <c r="AS30" s="71">
        <v>3244</v>
      </c>
      <c r="AT30" s="71">
        <v>3</v>
      </c>
      <c r="AU30" s="71">
        <v>152555</v>
      </c>
      <c r="AV30" s="71">
        <v>55085</v>
      </c>
      <c r="AW30" s="72"/>
      <c r="AX30" s="72"/>
      <c r="AY30" s="73">
        <f t="shared" si="2"/>
        <v>33.183317977430761</v>
      </c>
      <c r="AZ30" s="74">
        <f t="shared" si="3"/>
        <v>32.363965324826118</v>
      </c>
      <c r="BA30" s="75">
        <f t="shared" si="4"/>
        <v>50.984783936644874</v>
      </c>
      <c r="BB30" s="74">
        <f t="shared" si="5"/>
        <v>60.244839454319688</v>
      </c>
    </row>
    <row r="31" spans="2:54" ht="17.25" thickBot="1" x14ac:dyDescent="0.35">
      <c r="B31" s="112">
        <v>1991</v>
      </c>
      <c r="C31" s="115">
        <v>754496</v>
      </c>
      <c r="D31" s="129">
        <f t="shared" si="12"/>
        <v>754496</v>
      </c>
      <c r="E31" s="17">
        <v>6259</v>
      </c>
      <c r="F31" s="17">
        <v>280481</v>
      </c>
      <c r="G31" s="17">
        <v>467756</v>
      </c>
      <c r="H31" s="123">
        <v>355799</v>
      </c>
      <c r="I31" s="129">
        <f t="shared" si="13"/>
        <v>355799</v>
      </c>
      <c r="J31" s="17">
        <v>1902</v>
      </c>
      <c r="K31" s="17">
        <v>119753</v>
      </c>
      <c r="L31" s="18">
        <v>234144</v>
      </c>
      <c r="M31" s="131">
        <v>479850</v>
      </c>
      <c r="N31" s="129">
        <f t="shared" si="14"/>
        <v>479850</v>
      </c>
      <c r="O31" s="17">
        <v>4154</v>
      </c>
      <c r="P31" s="17">
        <v>171804</v>
      </c>
      <c r="Q31" s="17">
        <v>303892</v>
      </c>
      <c r="R31" s="123">
        <v>202877</v>
      </c>
      <c r="S31" s="129">
        <f t="shared" si="15"/>
        <v>202877</v>
      </c>
      <c r="T31" s="17">
        <v>1779</v>
      </c>
      <c r="U31" s="17">
        <v>74962</v>
      </c>
      <c r="V31" s="21">
        <v>126136</v>
      </c>
      <c r="W31" s="141">
        <v>250370</v>
      </c>
      <c r="X31" s="129">
        <f t="shared" si="16"/>
        <v>250370</v>
      </c>
      <c r="Y31" s="17">
        <v>2630</v>
      </c>
      <c r="Z31" s="17">
        <v>90207</v>
      </c>
      <c r="AA31" s="17">
        <v>157533</v>
      </c>
      <c r="AB31" s="145">
        <v>116160</v>
      </c>
      <c r="AC31" s="129">
        <f t="shared" si="17"/>
        <v>116160</v>
      </c>
      <c r="AD31" s="17">
        <v>1234</v>
      </c>
      <c r="AE31" s="17">
        <v>42594</v>
      </c>
      <c r="AF31" s="18">
        <v>72332</v>
      </c>
      <c r="AG31" s="58">
        <v>754496</v>
      </c>
      <c r="AH31" s="59">
        <v>355799</v>
      </c>
      <c r="AI31" s="59">
        <v>754496</v>
      </c>
      <c r="AJ31" s="59">
        <v>355799</v>
      </c>
      <c r="AK31" s="59">
        <f t="shared" si="0"/>
        <v>756340</v>
      </c>
      <c r="AL31" s="59">
        <f t="shared" si="1"/>
        <v>355602</v>
      </c>
      <c r="AM31" s="98">
        <v>250190</v>
      </c>
      <c r="AN31" s="98">
        <v>115980</v>
      </c>
      <c r="AO31" s="59">
        <v>266947</v>
      </c>
      <c r="AP31" s="59">
        <v>147711</v>
      </c>
      <c r="AQ31" s="59">
        <v>88720</v>
      </c>
      <c r="AR31" s="59">
        <v>37579</v>
      </c>
      <c r="AS31" s="59">
        <v>2928</v>
      </c>
      <c r="AT31" s="59">
        <v>9</v>
      </c>
      <c r="AU31" s="59">
        <v>147555</v>
      </c>
      <c r="AV31" s="59">
        <v>54323</v>
      </c>
      <c r="AW31" s="60"/>
      <c r="AX31" s="60"/>
      <c r="AY31" s="61">
        <f t="shared" si="2"/>
        <v>33.159884214097893</v>
      </c>
      <c r="AZ31" s="62">
        <f t="shared" si="3"/>
        <v>32.597056203080953</v>
      </c>
      <c r="BA31" s="63">
        <f t="shared" si="4"/>
        <v>53.24266322016522</v>
      </c>
      <c r="BB31" s="62">
        <f t="shared" si="5"/>
        <v>61.595012718402067</v>
      </c>
    </row>
    <row r="32" spans="2:54" ht="17.25" thickBot="1" x14ac:dyDescent="0.35">
      <c r="B32" s="47">
        <v>1992</v>
      </c>
      <c r="C32" s="113">
        <v>740288</v>
      </c>
      <c r="D32" s="129">
        <f t="shared" si="12"/>
        <v>740288</v>
      </c>
      <c r="E32" s="1">
        <v>6185</v>
      </c>
      <c r="F32" s="1">
        <v>276391</v>
      </c>
      <c r="G32" s="1">
        <v>457712</v>
      </c>
      <c r="H32" s="121">
        <v>351587</v>
      </c>
      <c r="I32" s="129">
        <f t="shared" si="13"/>
        <v>351587</v>
      </c>
      <c r="J32" s="1">
        <v>1834</v>
      </c>
      <c r="K32" s="1">
        <v>119130</v>
      </c>
      <c r="L32" s="3">
        <v>230623</v>
      </c>
      <c r="M32" s="129">
        <v>466623</v>
      </c>
      <c r="N32" s="129">
        <f t="shared" si="14"/>
        <v>466623</v>
      </c>
      <c r="O32" s="1">
        <v>4265</v>
      </c>
      <c r="P32" s="1">
        <v>169806</v>
      </c>
      <c r="Q32" s="1">
        <v>292552</v>
      </c>
      <c r="R32" s="121">
        <v>200090</v>
      </c>
      <c r="S32" s="129">
        <f t="shared" si="15"/>
        <v>200090</v>
      </c>
      <c r="T32" s="1">
        <v>1736</v>
      </c>
      <c r="U32" s="1">
        <v>74345</v>
      </c>
      <c r="V32" s="6">
        <v>124009</v>
      </c>
      <c r="W32" s="113">
        <v>253742</v>
      </c>
      <c r="X32" s="129">
        <f t="shared" si="16"/>
        <v>253742</v>
      </c>
      <c r="Y32" s="1">
        <v>2944</v>
      </c>
      <c r="Z32" s="1">
        <v>92502</v>
      </c>
      <c r="AA32" s="1">
        <v>158296</v>
      </c>
      <c r="AB32" s="121">
        <v>116488</v>
      </c>
      <c r="AC32" s="129">
        <f t="shared" si="17"/>
        <v>116488</v>
      </c>
      <c r="AD32" s="1">
        <v>1279</v>
      </c>
      <c r="AE32" s="1">
        <v>43386</v>
      </c>
      <c r="AF32" s="3">
        <v>71823</v>
      </c>
      <c r="AG32" s="56">
        <v>740288</v>
      </c>
      <c r="AH32" s="37">
        <v>351587</v>
      </c>
      <c r="AI32" s="78">
        <v>740288</v>
      </c>
      <c r="AJ32" s="78">
        <v>351587</v>
      </c>
      <c r="AK32" s="59">
        <f t="shared" si="0"/>
        <v>740288</v>
      </c>
      <c r="AL32" s="59">
        <f t="shared" si="1"/>
        <v>351587</v>
      </c>
      <c r="AM32" s="37">
        <v>253742</v>
      </c>
      <c r="AN32" s="37">
        <v>116488</v>
      </c>
      <c r="AO32" s="37">
        <v>269017</v>
      </c>
      <c r="AP32" s="37">
        <v>146698</v>
      </c>
      <c r="AQ32" s="37">
        <v>73257</v>
      </c>
      <c r="AR32" s="37">
        <v>31084</v>
      </c>
      <c r="AS32" s="37">
        <v>1855</v>
      </c>
      <c r="AT32" s="37">
        <v>51</v>
      </c>
      <c r="AU32" s="37">
        <v>142417</v>
      </c>
      <c r="AV32" s="37">
        <v>57266</v>
      </c>
      <c r="AW32" s="36"/>
      <c r="AX32" s="36"/>
      <c r="AY32" s="52">
        <f t="shared" si="2"/>
        <v>34.276119564277685</v>
      </c>
      <c r="AZ32" s="50">
        <f t="shared" si="3"/>
        <v>33.132055508309463</v>
      </c>
      <c r="BA32" s="54">
        <f t="shared" si="4"/>
        <v>55.502784248108597</v>
      </c>
      <c r="BB32" s="50">
        <f t="shared" si="5"/>
        <v>62.41193288179435</v>
      </c>
    </row>
    <row r="33" spans="2:54" ht="17.25" thickBot="1" x14ac:dyDescent="0.35">
      <c r="B33" s="110">
        <v>1993</v>
      </c>
      <c r="C33" s="113">
        <v>722451</v>
      </c>
      <c r="D33" s="129">
        <f t="shared" si="12"/>
        <v>722451</v>
      </c>
      <c r="E33" s="1">
        <v>6029</v>
      </c>
      <c r="F33" s="1">
        <v>270157</v>
      </c>
      <c r="G33" s="1">
        <v>446265</v>
      </c>
      <c r="H33" s="121">
        <v>345384</v>
      </c>
      <c r="I33" s="129">
        <f t="shared" si="13"/>
        <v>345384</v>
      </c>
      <c r="J33" s="1">
        <v>1791</v>
      </c>
      <c r="K33" s="1">
        <v>117650</v>
      </c>
      <c r="L33" s="3">
        <v>225943</v>
      </c>
      <c r="M33" s="129">
        <v>464177</v>
      </c>
      <c r="N33" s="129">
        <f t="shared" si="14"/>
        <v>464177</v>
      </c>
      <c r="O33" s="1">
        <v>4190</v>
      </c>
      <c r="P33" s="1">
        <v>172419</v>
      </c>
      <c r="Q33" s="1">
        <v>287568</v>
      </c>
      <c r="R33" s="121">
        <v>199686</v>
      </c>
      <c r="S33" s="129">
        <f t="shared" si="15"/>
        <v>199686</v>
      </c>
      <c r="T33" s="1">
        <v>1681</v>
      </c>
      <c r="U33" s="1">
        <v>74467</v>
      </c>
      <c r="V33" s="6">
        <v>123538</v>
      </c>
      <c r="W33" s="118">
        <v>277267</v>
      </c>
      <c r="X33" s="129">
        <f t="shared" si="16"/>
        <v>277267</v>
      </c>
      <c r="Y33" s="1">
        <v>3003</v>
      </c>
      <c r="Z33" s="1">
        <v>103515</v>
      </c>
      <c r="AA33" s="1">
        <v>170749</v>
      </c>
      <c r="AB33" s="124">
        <v>126660</v>
      </c>
      <c r="AC33" s="129">
        <f t="shared" si="17"/>
        <v>126660</v>
      </c>
      <c r="AD33" s="1">
        <v>1287</v>
      </c>
      <c r="AE33" s="1">
        <v>47612</v>
      </c>
      <c r="AF33" s="3">
        <v>77761</v>
      </c>
      <c r="AG33" s="56">
        <v>722451</v>
      </c>
      <c r="AH33" s="37">
        <v>345384</v>
      </c>
      <c r="AI33" s="78">
        <v>722451</v>
      </c>
      <c r="AJ33" s="78">
        <v>345384</v>
      </c>
      <c r="AK33" s="59">
        <f t="shared" si="0"/>
        <v>722288</v>
      </c>
      <c r="AL33" s="59">
        <f t="shared" si="1"/>
        <v>345251</v>
      </c>
      <c r="AM33" s="96">
        <v>278765</v>
      </c>
      <c r="AN33" s="96">
        <v>127552</v>
      </c>
      <c r="AO33" s="37">
        <v>256002</v>
      </c>
      <c r="AP33" s="37">
        <v>139809</v>
      </c>
      <c r="AQ33" s="37">
        <v>64251</v>
      </c>
      <c r="AR33" s="37">
        <v>28166</v>
      </c>
      <c r="AS33" s="37">
        <v>1578</v>
      </c>
      <c r="AT33" s="37">
        <v>0</v>
      </c>
      <c r="AU33" s="37">
        <v>121692</v>
      </c>
      <c r="AV33" s="37">
        <v>49724</v>
      </c>
      <c r="AW33" s="36"/>
      <c r="AX33" s="36"/>
      <c r="AY33" s="52">
        <f t="shared" si="2"/>
        <v>38.586007909186918</v>
      </c>
      <c r="AZ33" s="50">
        <f t="shared" si="3"/>
        <v>36.930488963009289</v>
      </c>
      <c r="BA33" s="54">
        <f t="shared" si="4"/>
        <v>57.904855827082983</v>
      </c>
      <c r="BB33" s="50">
        <f t="shared" si="5"/>
        <v>64.182030188402067</v>
      </c>
    </row>
    <row r="34" spans="2:54" ht="17.25" thickBot="1" x14ac:dyDescent="0.35">
      <c r="B34" s="110">
        <v>1994</v>
      </c>
      <c r="C34" s="118">
        <v>687794</v>
      </c>
      <c r="D34" s="129">
        <f t="shared" si="12"/>
        <v>687794</v>
      </c>
      <c r="E34" s="1">
        <v>5744</v>
      </c>
      <c r="F34" s="1">
        <v>254465</v>
      </c>
      <c r="G34" s="1">
        <v>427585</v>
      </c>
      <c r="H34" s="124">
        <v>330395</v>
      </c>
      <c r="I34" s="129">
        <f t="shared" si="13"/>
        <v>330395</v>
      </c>
      <c r="J34" s="1">
        <v>1705</v>
      </c>
      <c r="K34" s="1">
        <v>110489</v>
      </c>
      <c r="L34" s="3">
        <v>218201</v>
      </c>
      <c r="M34" s="129">
        <v>459771</v>
      </c>
      <c r="N34" s="129">
        <f t="shared" si="14"/>
        <v>459771</v>
      </c>
      <c r="O34" s="1">
        <v>4022</v>
      </c>
      <c r="P34" s="1">
        <v>167286</v>
      </c>
      <c r="Q34" s="1">
        <v>288463</v>
      </c>
      <c r="R34" s="121">
        <v>202539</v>
      </c>
      <c r="S34" s="129">
        <f t="shared" si="15"/>
        <v>202539</v>
      </c>
      <c r="T34" s="1">
        <v>1664</v>
      </c>
      <c r="U34" s="1">
        <v>74108</v>
      </c>
      <c r="V34" s="6">
        <v>126767</v>
      </c>
      <c r="W34" s="118">
        <v>311296</v>
      </c>
      <c r="X34" s="129">
        <f t="shared" si="16"/>
        <v>311296</v>
      </c>
      <c r="Y34" s="1">
        <v>3151</v>
      </c>
      <c r="Z34" s="1">
        <v>112752</v>
      </c>
      <c r="AA34" s="1">
        <v>195393</v>
      </c>
      <c r="AB34" s="124">
        <v>141752</v>
      </c>
      <c r="AC34" s="129">
        <f t="shared" si="17"/>
        <v>141752</v>
      </c>
      <c r="AD34" s="1">
        <v>1331</v>
      </c>
      <c r="AE34" s="1">
        <v>51767</v>
      </c>
      <c r="AF34" s="3">
        <v>88654</v>
      </c>
      <c r="AG34" s="99">
        <v>679043</v>
      </c>
      <c r="AH34" s="96">
        <v>328835</v>
      </c>
      <c r="AI34" s="232">
        <v>687794</v>
      </c>
      <c r="AJ34" s="232">
        <v>330395</v>
      </c>
      <c r="AK34" s="59">
        <f t="shared" si="0"/>
        <v>679043</v>
      </c>
      <c r="AL34" s="59">
        <f t="shared" si="1"/>
        <v>328835</v>
      </c>
      <c r="AM34" s="96">
        <v>310090</v>
      </c>
      <c r="AN34" s="96">
        <v>141560</v>
      </c>
      <c r="AO34" s="37">
        <v>230052</v>
      </c>
      <c r="AP34" s="37">
        <v>127977</v>
      </c>
      <c r="AQ34" s="37">
        <v>50604</v>
      </c>
      <c r="AR34" s="37">
        <v>24410</v>
      </c>
      <c r="AS34" s="37">
        <v>1448</v>
      </c>
      <c r="AT34" s="37">
        <v>2</v>
      </c>
      <c r="AU34" s="37">
        <v>86849</v>
      </c>
      <c r="AV34" s="37">
        <v>34886</v>
      </c>
      <c r="AW34" s="36"/>
      <c r="AX34" s="36"/>
      <c r="AY34" s="52">
        <f t="shared" si="2"/>
        <v>45.665738399482805</v>
      </c>
      <c r="AZ34" s="50">
        <f t="shared" si="3"/>
        <v>43.048945519789562</v>
      </c>
      <c r="BA34" s="54">
        <f t="shared" si="4"/>
        <v>62.598331995483058</v>
      </c>
      <c r="BB34" s="50">
        <f t="shared" si="5"/>
        <v>68.337133489611418</v>
      </c>
    </row>
    <row r="35" spans="2:54" ht="17.25" thickBot="1" x14ac:dyDescent="0.35">
      <c r="B35" s="221">
        <v>1995</v>
      </c>
      <c r="C35" s="113">
        <v>649653</v>
      </c>
      <c r="D35" s="129">
        <f t="shared" si="12"/>
        <v>649653</v>
      </c>
      <c r="E35" s="1">
        <v>5697</v>
      </c>
      <c r="F35" s="1">
        <v>245192</v>
      </c>
      <c r="G35" s="1">
        <v>398764</v>
      </c>
      <c r="H35" s="121">
        <v>311538</v>
      </c>
      <c r="I35" s="129">
        <f t="shared" si="13"/>
        <v>311538</v>
      </c>
      <c r="J35" s="1">
        <v>1653</v>
      </c>
      <c r="K35" s="1">
        <v>104465</v>
      </c>
      <c r="L35" s="3">
        <v>205420</v>
      </c>
      <c r="M35" s="129">
        <v>450690</v>
      </c>
      <c r="N35" s="129">
        <f t="shared" si="14"/>
        <v>450690</v>
      </c>
      <c r="O35" s="1">
        <v>3894</v>
      </c>
      <c r="P35" s="1">
        <v>168647</v>
      </c>
      <c r="Q35" s="1">
        <v>278149</v>
      </c>
      <c r="R35" s="121">
        <v>199899</v>
      </c>
      <c r="S35" s="129">
        <f t="shared" si="15"/>
        <v>199899</v>
      </c>
      <c r="T35" s="1">
        <v>1636</v>
      </c>
      <c r="U35" s="1">
        <v>73472</v>
      </c>
      <c r="V35" s="6">
        <v>124791</v>
      </c>
      <c r="W35" s="113">
        <v>333950</v>
      </c>
      <c r="X35" s="129">
        <f t="shared" si="16"/>
        <v>333950</v>
      </c>
      <c r="Y35" s="1">
        <v>3471</v>
      </c>
      <c r="Z35" s="1">
        <v>123999</v>
      </c>
      <c r="AA35" s="1">
        <v>206480</v>
      </c>
      <c r="AB35" s="121">
        <v>155272</v>
      </c>
      <c r="AC35" s="129">
        <f t="shared" si="17"/>
        <v>155272</v>
      </c>
      <c r="AD35" s="1">
        <v>1475</v>
      </c>
      <c r="AE35" s="1">
        <v>57862</v>
      </c>
      <c r="AF35" s="3">
        <v>95935</v>
      </c>
      <c r="AG35" s="56">
        <v>649653</v>
      </c>
      <c r="AH35" s="37">
        <v>311538</v>
      </c>
      <c r="AI35" s="78">
        <v>649653</v>
      </c>
      <c r="AJ35" s="78">
        <v>311538</v>
      </c>
      <c r="AK35" s="59">
        <f t="shared" si="0"/>
        <v>649653</v>
      </c>
      <c r="AL35" s="59">
        <f t="shared" si="1"/>
        <v>311538</v>
      </c>
      <c r="AM35" s="37">
        <v>333950</v>
      </c>
      <c r="AN35" s="37">
        <v>155272</v>
      </c>
      <c r="AO35" s="37">
        <v>218040</v>
      </c>
      <c r="AP35" s="37">
        <v>116078</v>
      </c>
      <c r="AQ35" s="37">
        <v>33166</v>
      </c>
      <c r="AR35" s="37">
        <v>14895</v>
      </c>
      <c r="AS35" s="37">
        <v>911</v>
      </c>
      <c r="AT35" s="37">
        <v>1</v>
      </c>
      <c r="AU35" s="37">
        <v>63586</v>
      </c>
      <c r="AV35" s="37">
        <v>25292</v>
      </c>
      <c r="AW35" s="36"/>
      <c r="AX35" s="36"/>
      <c r="AY35" s="52">
        <f t="shared" si="2"/>
        <v>51.404365099522366</v>
      </c>
      <c r="AZ35" s="50">
        <f t="shared" si="3"/>
        <v>49.840468899460099</v>
      </c>
      <c r="BA35" s="54">
        <f t="shared" si="4"/>
        <v>69.264784365549318</v>
      </c>
      <c r="BB35" s="50">
        <f t="shared" si="5"/>
        <v>74.282788852270187</v>
      </c>
    </row>
    <row r="36" spans="2:54" ht="17.25" thickBot="1" x14ac:dyDescent="0.35">
      <c r="B36" s="256">
        <v>1996</v>
      </c>
      <c r="C36" s="113">
        <v>670161</v>
      </c>
      <c r="D36" s="129">
        <f t="shared" si="12"/>
        <v>670161</v>
      </c>
      <c r="E36" s="1">
        <v>5922</v>
      </c>
      <c r="F36" s="1">
        <v>255197</v>
      </c>
      <c r="G36" s="1">
        <v>409042</v>
      </c>
      <c r="H36" s="121">
        <v>324336</v>
      </c>
      <c r="I36" s="129">
        <f t="shared" si="13"/>
        <v>324336</v>
      </c>
      <c r="J36" s="1">
        <v>1703</v>
      </c>
      <c r="K36" s="1">
        <v>109805</v>
      </c>
      <c r="L36" s="85">
        <v>212828</v>
      </c>
      <c r="M36" s="134">
        <v>479741</v>
      </c>
      <c r="N36" s="129">
        <f t="shared" si="14"/>
        <v>479741</v>
      </c>
      <c r="O36" s="86">
        <v>3967</v>
      </c>
      <c r="P36" s="86">
        <v>181113</v>
      </c>
      <c r="Q36" s="86">
        <v>294661</v>
      </c>
      <c r="R36" s="127">
        <v>216396</v>
      </c>
      <c r="S36" s="129">
        <f t="shared" si="15"/>
        <v>216396</v>
      </c>
      <c r="T36" s="86">
        <v>1649</v>
      </c>
      <c r="U36" s="86">
        <v>78861</v>
      </c>
      <c r="V36" s="87">
        <v>135886</v>
      </c>
      <c r="W36" s="119">
        <v>368164</v>
      </c>
      <c r="X36" s="129">
        <f t="shared" si="16"/>
        <v>368164</v>
      </c>
      <c r="Y36" s="86">
        <v>3595</v>
      </c>
      <c r="Z36" s="86">
        <v>137449</v>
      </c>
      <c r="AA36" s="86">
        <v>227120</v>
      </c>
      <c r="AB36" s="127">
        <v>172167</v>
      </c>
      <c r="AC36" s="129">
        <f t="shared" si="17"/>
        <v>172167</v>
      </c>
      <c r="AD36" s="86">
        <v>1515</v>
      </c>
      <c r="AE36" s="86">
        <v>63868</v>
      </c>
      <c r="AF36" s="3">
        <v>106784</v>
      </c>
      <c r="AG36" s="56">
        <v>670161</v>
      </c>
      <c r="AH36" s="37">
        <v>324336</v>
      </c>
      <c r="AI36" s="78">
        <v>670161</v>
      </c>
      <c r="AJ36" s="78">
        <v>324336</v>
      </c>
      <c r="AK36" s="59">
        <f t="shared" si="0"/>
        <v>670161</v>
      </c>
      <c r="AL36" s="259">
        <f t="shared" si="1"/>
        <v>324334</v>
      </c>
      <c r="AM36" s="37">
        <v>368164</v>
      </c>
      <c r="AN36" s="37">
        <v>172167</v>
      </c>
      <c r="AO36" s="37">
        <v>218033</v>
      </c>
      <c r="AP36" s="37">
        <v>116038</v>
      </c>
      <c r="AQ36" s="37">
        <v>27494</v>
      </c>
      <c r="AR36" s="37">
        <v>12534</v>
      </c>
      <c r="AS36" s="37">
        <v>728</v>
      </c>
      <c r="AT36" s="37">
        <v>1</v>
      </c>
      <c r="AU36" s="37">
        <v>55742</v>
      </c>
      <c r="AV36" s="37">
        <v>23594</v>
      </c>
      <c r="AW36" s="36"/>
      <c r="AX36" s="36"/>
      <c r="AY36" s="52">
        <f t="shared" si="2"/>
        <v>54.936649551376462</v>
      </c>
      <c r="AZ36" s="50">
        <f t="shared" si="3"/>
        <v>53.082914015095461</v>
      </c>
      <c r="BA36" s="54">
        <f t="shared" si="4"/>
        <v>72.371535073306575</v>
      </c>
      <c r="BB36" s="50">
        <f t="shared" si="5"/>
        <v>76.256505967089012</v>
      </c>
    </row>
    <row r="37" spans="2:54" ht="17.25" thickBot="1" x14ac:dyDescent="0.35">
      <c r="B37" s="221">
        <v>1997</v>
      </c>
      <c r="C37" s="113">
        <v>671614</v>
      </c>
      <c r="D37" s="129">
        <f t="shared" si="12"/>
        <v>671614</v>
      </c>
      <c r="E37" s="1">
        <v>6241</v>
      </c>
      <c r="F37" s="1">
        <v>261743</v>
      </c>
      <c r="G37" s="1">
        <v>403630</v>
      </c>
      <c r="H37" s="121">
        <v>324966</v>
      </c>
      <c r="I37" s="129">
        <f t="shared" si="13"/>
        <v>324966</v>
      </c>
      <c r="J37" s="1">
        <v>1779</v>
      </c>
      <c r="K37" s="1">
        <v>113178</v>
      </c>
      <c r="L37" s="85">
        <v>210009</v>
      </c>
      <c r="M37" s="134">
        <v>508061</v>
      </c>
      <c r="N37" s="129">
        <f t="shared" si="14"/>
        <v>508061</v>
      </c>
      <c r="O37" s="86">
        <v>4620</v>
      </c>
      <c r="P37" s="86">
        <v>197585</v>
      </c>
      <c r="Q37" s="86">
        <v>305856</v>
      </c>
      <c r="R37" s="127">
        <v>228730</v>
      </c>
      <c r="S37" s="129">
        <f t="shared" si="15"/>
        <v>228730</v>
      </c>
      <c r="T37" s="86">
        <v>1755</v>
      </c>
      <c r="U37" s="86">
        <v>85627</v>
      </c>
      <c r="V37" s="87">
        <v>141348</v>
      </c>
      <c r="W37" s="119">
        <v>403791</v>
      </c>
      <c r="X37" s="129">
        <f t="shared" si="16"/>
        <v>403791</v>
      </c>
      <c r="Y37" s="86">
        <v>3753</v>
      </c>
      <c r="Z37" s="86">
        <v>154486</v>
      </c>
      <c r="AA37" s="86">
        <v>245552</v>
      </c>
      <c r="AB37" s="127">
        <v>187587</v>
      </c>
      <c r="AC37" s="129">
        <f t="shared" si="17"/>
        <v>187587</v>
      </c>
      <c r="AD37" s="86">
        <v>1565</v>
      </c>
      <c r="AE37" s="86">
        <v>71047</v>
      </c>
      <c r="AF37" s="3">
        <v>114975</v>
      </c>
      <c r="AG37" s="56">
        <v>671614</v>
      </c>
      <c r="AH37" s="37">
        <v>324966</v>
      </c>
      <c r="AI37" s="78">
        <v>671614</v>
      </c>
      <c r="AJ37" s="78">
        <v>324966</v>
      </c>
      <c r="AK37" s="59">
        <f t="shared" ref="AK37:AK65" si="18">SUM(AM37,AO37,AQ37,AS37,AU37,AW37)</f>
        <v>671614</v>
      </c>
      <c r="AL37" s="59">
        <f t="shared" ref="AL37:AL65" si="19">SUM(AN37,AP37,AR37,AT37,AV37,AX37)</f>
        <v>324966</v>
      </c>
      <c r="AM37" s="37">
        <v>403791</v>
      </c>
      <c r="AN37" s="37">
        <v>187587</v>
      </c>
      <c r="AO37" s="37">
        <v>193736</v>
      </c>
      <c r="AP37" s="37">
        <v>104764</v>
      </c>
      <c r="AQ37" s="37">
        <v>23474</v>
      </c>
      <c r="AR37" s="37">
        <v>11040</v>
      </c>
      <c r="AS37" s="37">
        <v>705</v>
      </c>
      <c r="AT37" s="37">
        <v>9</v>
      </c>
      <c r="AU37" s="37">
        <v>49908</v>
      </c>
      <c r="AV37" s="37">
        <v>21566</v>
      </c>
      <c r="AW37" s="36"/>
      <c r="AX37" s="36"/>
      <c r="AY37" s="52">
        <f t="shared" ref="AY37:AY61" si="20">AM37/AG37*100</f>
        <v>60.122481067994414</v>
      </c>
      <c r="AZ37" s="50">
        <f t="shared" ref="AZ37:AZ61" si="21">AN37/AH37*100</f>
        <v>57.7251158582744</v>
      </c>
      <c r="BA37" s="54">
        <f t="shared" ref="BA37:BA61" si="22">AO37/(AG37-AM37-AS37)*100</f>
        <v>72.528245943740217</v>
      </c>
      <c r="BB37" s="50">
        <f t="shared" ref="BB37:BB61" si="23">AP37/(AH37-AN37-AT37)*100</f>
        <v>76.264104244012515</v>
      </c>
    </row>
    <row r="38" spans="2:54" ht="17.25" thickBot="1" x14ac:dyDescent="0.35">
      <c r="B38" s="110">
        <v>1998</v>
      </c>
      <c r="C38" s="113">
        <v>736889</v>
      </c>
      <c r="D38" s="129">
        <f t="shared" si="12"/>
        <v>736889</v>
      </c>
      <c r="E38" s="1">
        <v>6693</v>
      </c>
      <c r="F38" s="1">
        <v>294429</v>
      </c>
      <c r="G38" s="1">
        <v>435767</v>
      </c>
      <c r="H38" s="124">
        <v>356151</v>
      </c>
      <c r="I38" s="129">
        <f t="shared" si="13"/>
        <v>356151</v>
      </c>
      <c r="J38" s="1">
        <v>1885</v>
      </c>
      <c r="K38" s="1">
        <v>127331</v>
      </c>
      <c r="L38" s="85">
        <v>226935</v>
      </c>
      <c r="M38" s="134">
        <v>581358</v>
      </c>
      <c r="N38" s="129">
        <f t="shared" si="14"/>
        <v>581358</v>
      </c>
      <c r="O38" s="86">
        <v>4856</v>
      </c>
      <c r="P38" s="86">
        <v>230453</v>
      </c>
      <c r="Q38" s="86">
        <v>346049</v>
      </c>
      <c r="R38" s="127">
        <v>265101</v>
      </c>
      <c r="S38" s="129">
        <f t="shared" si="15"/>
        <v>265101</v>
      </c>
      <c r="T38" s="86">
        <v>1825</v>
      </c>
      <c r="U38" s="86">
        <v>98942</v>
      </c>
      <c r="V38" s="87">
        <v>164334</v>
      </c>
      <c r="W38" s="119">
        <v>472252</v>
      </c>
      <c r="X38" s="129">
        <f t="shared" si="16"/>
        <v>472252</v>
      </c>
      <c r="Y38" s="86">
        <v>4221</v>
      </c>
      <c r="Z38" s="86">
        <v>186204</v>
      </c>
      <c r="AA38" s="86">
        <v>281827</v>
      </c>
      <c r="AB38" s="127">
        <v>219492</v>
      </c>
      <c r="AC38" s="129">
        <f t="shared" si="17"/>
        <v>219492</v>
      </c>
      <c r="AD38" s="86">
        <v>1707</v>
      </c>
      <c r="AE38" s="86">
        <v>84361</v>
      </c>
      <c r="AF38" s="3">
        <v>133424</v>
      </c>
      <c r="AG38" s="56">
        <v>736889</v>
      </c>
      <c r="AH38" s="96">
        <v>356148</v>
      </c>
      <c r="AI38" s="232">
        <v>736889</v>
      </c>
      <c r="AJ38" s="232">
        <v>356151</v>
      </c>
      <c r="AK38" s="59">
        <f t="shared" si="18"/>
        <v>736889</v>
      </c>
      <c r="AL38" s="59">
        <f t="shared" si="19"/>
        <v>356148</v>
      </c>
      <c r="AM38" s="37">
        <v>472252</v>
      </c>
      <c r="AN38" s="37">
        <v>219492</v>
      </c>
      <c r="AO38" s="37">
        <v>176882</v>
      </c>
      <c r="AP38" s="37">
        <v>96863</v>
      </c>
      <c r="AQ38" s="37">
        <v>34813</v>
      </c>
      <c r="AR38" s="37">
        <v>17946</v>
      </c>
      <c r="AS38" s="37">
        <v>1585</v>
      </c>
      <c r="AT38" s="37">
        <v>15</v>
      </c>
      <c r="AU38" s="37">
        <v>51357</v>
      </c>
      <c r="AV38" s="37">
        <v>21832</v>
      </c>
      <c r="AW38" s="36"/>
      <c r="AX38" s="36"/>
      <c r="AY38" s="52">
        <f t="shared" si="20"/>
        <v>64.087264160545203</v>
      </c>
      <c r="AZ38" s="50">
        <f t="shared" si="21"/>
        <v>61.629434954007891</v>
      </c>
      <c r="BA38" s="54">
        <f t="shared" si="22"/>
        <v>67.242218268631291</v>
      </c>
      <c r="BB38" s="50">
        <f t="shared" si="23"/>
        <v>70.888679093390706</v>
      </c>
    </row>
    <row r="39" spans="2:54" ht="17.25" thickBot="1" x14ac:dyDescent="0.35">
      <c r="B39" s="47">
        <v>1999</v>
      </c>
      <c r="C39" s="113">
        <v>747723</v>
      </c>
      <c r="D39" s="129">
        <f t="shared" si="12"/>
        <v>747723</v>
      </c>
      <c r="E39" s="1">
        <v>6750</v>
      </c>
      <c r="F39" s="1">
        <v>306754</v>
      </c>
      <c r="G39" s="1">
        <v>434219</v>
      </c>
      <c r="H39" s="121">
        <v>361624</v>
      </c>
      <c r="I39" s="129">
        <f t="shared" si="13"/>
        <v>361624</v>
      </c>
      <c r="J39" s="1">
        <v>1964</v>
      </c>
      <c r="K39" s="1">
        <v>134086</v>
      </c>
      <c r="L39" s="85">
        <v>225574</v>
      </c>
      <c r="M39" s="134">
        <v>575616</v>
      </c>
      <c r="N39" s="129">
        <f t="shared" si="14"/>
        <v>575616</v>
      </c>
      <c r="O39" s="86">
        <v>4790</v>
      </c>
      <c r="P39" s="86">
        <v>228420</v>
      </c>
      <c r="Q39" s="86">
        <v>342406</v>
      </c>
      <c r="R39" s="127">
        <v>265167</v>
      </c>
      <c r="S39" s="129">
        <f t="shared" si="15"/>
        <v>265167</v>
      </c>
      <c r="T39" s="86">
        <v>1845</v>
      </c>
      <c r="U39" s="86">
        <v>100304</v>
      </c>
      <c r="V39" s="87">
        <v>163018</v>
      </c>
      <c r="W39" s="119">
        <v>498183</v>
      </c>
      <c r="X39" s="129">
        <f t="shared" si="16"/>
        <v>498183</v>
      </c>
      <c r="Y39" s="86">
        <v>4715</v>
      </c>
      <c r="Z39" s="86">
        <v>201586</v>
      </c>
      <c r="AA39" s="86">
        <v>291882</v>
      </c>
      <c r="AB39" s="127">
        <v>231059</v>
      </c>
      <c r="AC39" s="129">
        <f t="shared" si="17"/>
        <v>231059</v>
      </c>
      <c r="AD39" s="86">
        <v>1840</v>
      </c>
      <c r="AE39" s="86">
        <v>90671</v>
      </c>
      <c r="AF39" s="3">
        <v>138548</v>
      </c>
      <c r="AG39" s="56">
        <v>747723</v>
      </c>
      <c r="AH39" s="37">
        <v>361624</v>
      </c>
      <c r="AI39" s="129">
        <v>747723</v>
      </c>
      <c r="AJ39" s="78">
        <v>361624</v>
      </c>
      <c r="AK39" s="59">
        <f t="shared" si="18"/>
        <v>747723</v>
      </c>
      <c r="AL39" s="59">
        <f t="shared" si="19"/>
        <v>361624</v>
      </c>
      <c r="AM39" s="37">
        <v>498183</v>
      </c>
      <c r="AN39" s="37">
        <v>231059</v>
      </c>
      <c r="AO39" s="37">
        <v>161204</v>
      </c>
      <c r="AP39" s="37">
        <v>88758</v>
      </c>
      <c r="AQ39" s="37">
        <v>35468</v>
      </c>
      <c r="AR39" s="37">
        <v>16967</v>
      </c>
      <c r="AS39" s="37">
        <v>1234</v>
      </c>
      <c r="AT39" s="37">
        <v>0</v>
      </c>
      <c r="AU39" s="37">
        <v>51634</v>
      </c>
      <c r="AV39" s="37">
        <v>24840</v>
      </c>
      <c r="AW39" s="36"/>
      <c r="AX39" s="36"/>
      <c r="AY39" s="52">
        <f t="shared" si="20"/>
        <v>66.626678596218113</v>
      </c>
      <c r="AZ39" s="50">
        <f t="shared" si="21"/>
        <v>63.894818927947263</v>
      </c>
      <c r="BA39" s="54">
        <f t="shared" si="22"/>
        <v>64.921508139150887</v>
      </c>
      <c r="BB39" s="50">
        <f t="shared" si="23"/>
        <v>67.979933366522431</v>
      </c>
    </row>
    <row r="40" spans="2:54" ht="17.25" thickBot="1" x14ac:dyDescent="0.35">
      <c r="B40" s="66">
        <v>2000</v>
      </c>
      <c r="C40" s="116">
        <v>764712</v>
      </c>
      <c r="D40" s="129">
        <f t="shared" si="12"/>
        <v>764712</v>
      </c>
      <c r="E40" s="4">
        <v>6937</v>
      </c>
      <c r="F40" s="4">
        <v>324188</v>
      </c>
      <c r="G40" s="4">
        <v>433587</v>
      </c>
      <c r="H40" s="125">
        <v>370076</v>
      </c>
      <c r="I40" s="129">
        <f t="shared" si="13"/>
        <v>370076</v>
      </c>
      <c r="J40" s="4">
        <v>2059</v>
      </c>
      <c r="K40" s="4">
        <v>143303</v>
      </c>
      <c r="L40" s="93">
        <v>224714</v>
      </c>
      <c r="M40" s="135">
        <v>595701</v>
      </c>
      <c r="N40" s="129">
        <f t="shared" si="14"/>
        <v>595701</v>
      </c>
      <c r="O40" s="94">
        <v>5075</v>
      </c>
      <c r="P40" s="94">
        <v>247106</v>
      </c>
      <c r="Q40" s="94">
        <v>343520</v>
      </c>
      <c r="R40" s="138">
        <v>278383</v>
      </c>
      <c r="S40" s="129">
        <f t="shared" si="15"/>
        <v>278383</v>
      </c>
      <c r="T40" s="94">
        <v>1972</v>
      </c>
      <c r="U40" s="94">
        <v>111566</v>
      </c>
      <c r="V40" s="95">
        <v>164845</v>
      </c>
      <c r="W40" s="142">
        <v>519811</v>
      </c>
      <c r="X40" s="129">
        <f t="shared" si="16"/>
        <v>519811</v>
      </c>
      <c r="Y40" s="94">
        <v>4538</v>
      </c>
      <c r="Z40" s="94">
        <v>219530</v>
      </c>
      <c r="AA40" s="94">
        <v>295743</v>
      </c>
      <c r="AB40" s="138">
        <v>242157</v>
      </c>
      <c r="AC40" s="129">
        <f t="shared" si="17"/>
        <v>242157</v>
      </c>
      <c r="AD40" s="94">
        <v>1721</v>
      </c>
      <c r="AE40" s="94">
        <v>99864</v>
      </c>
      <c r="AF40" s="5">
        <v>140572</v>
      </c>
      <c r="AG40" s="83">
        <v>764712</v>
      </c>
      <c r="AH40" s="42">
        <v>370076</v>
      </c>
      <c r="AI40" s="129">
        <v>764712</v>
      </c>
      <c r="AJ40" s="231">
        <v>370076</v>
      </c>
      <c r="AK40" s="59">
        <f t="shared" si="18"/>
        <v>764712</v>
      </c>
      <c r="AL40" s="59">
        <f t="shared" si="19"/>
        <v>370076</v>
      </c>
      <c r="AM40" s="42">
        <v>519811</v>
      </c>
      <c r="AN40" s="42">
        <v>242157</v>
      </c>
      <c r="AO40" s="42">
        <v>161272</v>
      </c>
      <c r="AP40" s="42">
        <v>89162</v>
      </c>
      <c r="AQ40" s="42">
        <v>31773</v>
      </c>
      <c r="AR40" s="42">
        <v>16137</v>
      </c>
      <c r="AS40" s="42">
        <v>884</v>
      </c>
      <c r="AT40" s="42">
        <v>0</v>
      </c>
      <c r="AU40" s="43">
        <v>50972</v>
      </c>
      <c r="AV40" s="43">
        <v>22620</v>
      </c>
      <c r="AW40" s="43"/>
      <c r="AX40" s="43"/>
      <c r="AY40" s="53">
        <f t="shared" si="20"/>
        <v>67.974740817458084</v>
      </c>
      <c r="AZ40" s="51">
        <f t="shared" si="21"/>
        <v>65.434397258941402</v>
      </c>
      <c r="BA40" s="55">
        <f t="shared" si="22"/>
        <v>66.090477302810868</v>
      </c>
      <c r="BB40" s="51">
        <f t="shared" si="23"/>
        <v>69.701920746722536</v>
      </c>
    </row>
    <row r="41" spans="2:54" ht="17.25" thickBot="1" x14ac:dyDescent="0.35">
      <c r="B41" s="76">
        <v>2001</v>
      </c>
      <c r="C41" s="117">
        <v>736171</v>
      </c>
      <c r="D41" s="129">
        <f t="shared" si="12"/>
        <v>736171</v>
      </c>
      <c r="E41" s="10">
        <v>6658</v>
      </c>
      <c r="F41" s="10">
        <v>318595</v>
      </c>
      <c r="G41" s="10">
        <v>410918</v>
      </c>
      <c r="H41" s="126">
        <v>355306</v>
      </c>
      <c r="I41" s="129">
        <f t="shared" si="13"/>
        <v>355306</v>
      </c>
      <c r="J41" s="10">
        <v>2042</v>
      </c>
      <c r="K41" s="10">
        <v>140183</v>
      </c>
      <c r="L41" s="90">
        <v>213081</v>
      </c>
      <c r="M41" s="136">
        <v>589379</v>
      </c>
      <c r="N41" s="129">
        <f t="shared" si="14"/>
        <v>589379</v>
      </c>
      <c r="O41" s="91">
        <v>4901</v>
      </c>
      <c r="P41" s="91">
        <v>251496</v>
      </c>
      <c r="Q41" s="91">
        <v>332982</v>
      </c>
      <c r="R41" s="139">
        <v>274768</v>
      </c>
      <c r="S41" s="129">
        <f t="shared" si="15"/>
        <v>274768</v>
      </c>
      <c r="T41" s="91">
        <v>1935</v>
      </c>
      <c r="U41" s="91">
        <v>112202</v>
      </c>
      <c r="V41" s="92">
        <v>160631</v>
      </c>
      <c r="W41" s="143">
        <v>518638</v>
      </c>
      <c r="X41" s="129">
        <f t="shared" si="16"/>
        <v>518638</v>
      </c>
      <c r="Y41" s="91">
        <v>4404</v>
      </c>
      <c r="Z41" s="91">
        <v>223657</v>
      </c>
      <c r="AA41" s="91">
        <v>290577</v>
      </c>
      <c r="AB41" s="139">
        <v>240270</v>
      </c>
      <c r="AC41" s="129">
        <f t="shared" si="17"/>
        <v>240270</v>
      </c>
      <c r="AD41" s="91">
        <v>1727</v>
      </c>
      <c r="AE41" s="91">
        <v>99726</v>
      </c>
      <c r="AF41" s="11">
        <v>138817</v>
      </c>
      <c r="AG41" s="77">
        <v>736171</v>
      </c>
      <c r="AH41" s="78">
        <v>355306</v>
      </c>
      <c r="AI41" s="129">
        <v>736171</v>
      </c>
      <c r="AJ41" s="78">
        <v>355306</v>
      </c>
      <c r="AK41" s="59">
        <f t="shared" si="18"/>
        <v>736171</v>
      </c>
      <c r="AL41" s="59">
        <f t="shared" si="19"/>
        <v>355306</v>
      </c>
      <c r="AM41" s="78">
        <v>518638</v>
      </c>
      <c r="AN41" s="78">
        <v>240270</v>
      </c>
      <c r="AO41" s="79">
        <v>143858</v>
      </c>
      <c r="AP41" s="79">
        <v>79802</v>
      </c>
      <c r="AQ41" s="79">
        <v>27158</v>
      </c>
      <c r="AR41" s="79">
        <v>13427</v>
      </c>
      <c r="AS41" s="79">
        <v>807</v>
      </c>
      <c r="AT41" s="78">
        <v>0</v>
      </c>
      <c r="AU41" s="79">
        <v>45710</v>
      </c>
      <c r="AV41" s="79">
        <v>21807</v>
      </c>
      <c r="AW41" s="79"/>
      <c r="AX41" s="79"/>
      <c r="AY41" s="80">
        <f t="shared" si="20"/>
        <v>70.450751252086803</v>
      </c>
      <c r="AZ41" s="81">
        <f t="shared" si="21"/>
        <v>67.623400674348318</v>
      </c>
      <c r="BA41" s="82">
        <f t="shared" si="22"/>
        <v>66.377822688556051</v>
      </c>
      <c r="BB41" s="81">
        <f t="shared" si="23"/>
        <v>69.37132723669113</v>
      </c>
    </row>
    <row r="42" spans="2:54" ht="17.25" thickBot="1" x14ac:dyDescent="0.35">
      <c r="B42" s="47">
        <v>2002</v>
      </c>
      <c r="C42" s="113">
        <v>670713</v>
      </c>
      <c r="D42" s="129">
        <f t="shared" ref="D42:D65" si="24">SUM(E42:G42)</f>
        <v>670713</v>
      </c>
      <c r="E42" s="1">
        <v>6154</v>
      </c>
      <c r="F42" s="1">
        <v>296609</v>
      </c>
      <c r="G42" s="1">
        <v>367950</v>
      </c>
      <c r="H42" s="121">
        <v>323817</v>
      </c>
      <c r="I42" s="129">
        <f t="shared" si="13"/>
        <v>323817</v>
      </c>
      <c r="J42" s="1">
        <v>1899</v>
      </c>
      <c r="K42" s="1">
        <v>131807</v>
      </c>
      <c r="L42" s="85">
        <v>190111</v>
      </c>
      <c r="M42" s="134">
        <v>539074</v>
      </c>
      <c r="N42" s="129">
        <f t="shared" si="14"/>
        <v>539074</v>
      </c>
      <c r="O42" s="86">
        <v>4309</v>
      </c>
      <c r="P42" s="86">
        <v>234539</v>
      </c>
      <c r="Q42" s="86">
        <v>300226</v>
      </c>
      <c r="R42" s="127">
        <v>251723</v>
      </c>
      <c r="S42" s="129">
        <f t="shared" si="15"/>
        <v>251723</v>
      </c>
      <c r="T42" s="86">
        <v>1769</v>
      </c>
      <c r="U42" s="86">
        <v>106377</v>
      </c>
      <c r="V42" s="87">
        <v>143577</v>
      </c>
      <c r="W42" s="119">
        <v>497483</v>
      </c>
      <c r="X42" s="129">
        <f t="shared" si="16"/>
        <v>497483</v>
      </c>
      <c r="Y42" s="86">
        <v>4075</v>
      </c>
      <c r="Z42" s="86">
        <v>219002</v>
      </c>
      <c r="AA42" s="86">
        <v>274406</v>
      </c>
      <c r="AB42" s="127">
        <v>234383</v>
      </c>
      <c r="AC42" s="129">
        <f t="shared" si="17"/>
        <v>234383</v>
      </c>
      <c r="AD42" s="86">
        <v>1640</v>
      </c>
      <c r="AE42" s="86">
        <v>100035</v>
      </c>
      <c r="AF42" s="3">
        <v>132708</v>
      </c>
      <c r="AG42" s="56">
        <v>670713</v>
      </c>
      <c r="AH42" s="37">
        <v>323817</v>
      </c>
      <c r="AI42" s="129">
        <v>670713</v>
      </c>
      <c r="AJ42" s="78">
        <v>323817</v>
      </c>
      <c r="AK42" s="59">
        <f t="shared" si="18"/>
        <v>670713</v>
      </c>
      <c r="AL42" s="59">
        <f t="shared" si="19"/>
        <v>323817</v>
      </c>
      <c r="AM42" s="37">
        <v>497483</v>
      </c>
      <c r="AN42" s="37">
        <v>234383</v>
      </c>
      <c r="AO42" s="36">
        <v>114429</v>
      </c>
      <c r="AP42" s="36">
        <v>62372</v>
      </c>
      <c r="AQ42" s="36">
        <v>19605</v>
      </c>
      <c r="AR42" s="36">
        <v>9161</v>
      </c>
      <c r="AS42" s="36">
        <v>649</v>
      </c>
      <c r="AT42" s="36">
        <v>0</v>
      </c>
      <c r="AU42" s="36">
        <v>38547</v>
      </c>
      <c r="AV42" s="36">
        <v>17901</v>
      </c>
      <c r="AW42" s="36"/>
      <c r="AX42" s="36"/>
      <c r="AY42" s="52">
        <f t="shared" si="20"/>
        <v>74.17226145907415</v>
      </c>
      <c r="AZ42" s="50">
        <f t="shared" si="21"/>
        <v>72.381314137305949</v>
      </c>
      <c r="BA42" s="54">
        <f t="shared" si="22"/>
        <v>66.30451787856137</v>
      </c>
      <c r="BB42" s="50">
        <f t="shared" si="23"/>
        <v>69.740814455352549</v>
      </c>
    </row>
    <row r="43" spans="2:54" ht="17.25" thickBot="1" x14ac:dyDescent="0.35">
      <c r="B43" s="47">
        <v>2003</v>
      </c>
      <c r="C43" s="113">
        <v>590413</v>
      </c>
      <c r="D43" s="129">
        <f t="shared" si="24"/>
        <v>590413</v>
      </c>
      <c r="E43" s="1">
        <v>5662</v>
      </c>
      <c r="F43" s="1">
        <v>265098</v>
      </c>
      <c r="G43" s="1">
        <v>319653</v>
      </c>
      <c r="H43" s="121">
        <v>283341</v>
      </c>
      <c r="I43" s="129">
        <f t="shared" si="13"/>
        <v>283341</v>
      </c>
      <c r="J43" s="1">
        <v>1750</v>
      </c>
      <c r="K43" s="1">
        <v>117377</v>
      </c>
      <c r="L43" s="85">
        <v>164214</v>
      </c>
      <c r="M43" s="134">
        <v>489017</v>
      </c>
      <c r="N43" s="129">
        <f t="shared" si="14"/>
        <v>489017</v>
      </c>
      <c r="O43" s="86">
        <v>3936</v>
      </c>
      <c r="P43" s="86">
        <v>216392</v>
      </c>
      <c r="Q43" s="86">
        <v>268689</v>
      </c>
      <c r="R43" s="127">
        <v>228200</v>
      </c>
      <c r="S43" s="129">
        <f t="shared" si="15"/>
        <v>228200</v>
      </c>
      <c r="T43" s="86">
        <v>1526</v>
      </c>
      <c r="U43" s="86">
        <v>97187</v>
      </c>
      <c r="V43" s="87">
        <v>129487</v>
      </c>
      <c r="W43" s="119">
        <v>470702</v>
      </c>
      <c r="X43" s="129">
        <f t="shared" si="16"/>
        <v>470702</v>
      </c>
      <c r="Y43" s="86">
        <v>4040</v>
      </c>
      <c r="Z43" s="86">
        <v>211840</v>
      </c>
      <c r="AA43" s="86">
        <v>254822</v>
      </c>
      <c r="AB43" s="127">
        <v>220410</v>
      </c>
      <c r="AC43" s="129">
        <f t="shared" si="17"/>
        <v>220410</v>
      </c>
      <c r="AD43" s="86">
        <v>1541</v>
      </c>
      <c r="AE43" s="86">
        <v>95272</v>
      </c>
      <c r="AF43" s="3">
        <v>123597</v>
      </c>
      <c r="AG43" s="56">
        <v>590413</v>
      </c>
      <c r="AH43" s="37">
        <v>283341</v>
      </c>
      <c r="AI43" s="129">
        <v>590413</v>
      </c>
      <c r="AJ43" s="78">
        <v>283341</v>
      </c>
      <c r="AK43" s="59">
        <f t="shared" si="18"/>
        <v>590413</v>
      </c>
      <c r="AL43" s="59">
        <f t="shared" si="19"/>
        <v>283341</v>
      </c>
      <c r="AM43" s="37">
        <v>470702</v>
      </c>
      <c r="AN43" s="37">
        <v>220410</v>
      </c>
      <c r="AO43" s="36">
        <v>79121</v>
      </c>
      <c r="AP43" s="36">
        <v>44723</v>
      </c>
      <c r="AQ43" s="36">
        <v>13780</v>
      </c>
      <c r="AR43" s="36">
        <v>6740</v>
      </c>
      <c r="AS43" s="36">
        <v>367</v>
      </c>
      <c r="AT43" s="36">
        <v>0</v>
      </c>
      <c r="AU43" s="36">
        <v>26443</v>
      </c>
      <c r="AV43" s="36">
        <v>11468</v>
      </c>
      <c r="AW43" s="36"/>
      <c r="AX43" s="36"/>
      <c r="AY43" s="52">
        <f t="shared" si="20"/>
        <v>79.724193064854603</v>
      </c>
      <c r="AZ43" s="50">
        <f t="shared" si="21"/>
        <v>77.789659809205162</v>
      </c>
      <c r="BA43" s="54">
        <f t="shared" si="22"/>
        <v>66.296588014479156</v>
      </c>
      <c r="BB43" s="50">
        <f t="shared" si="23"/>
        <v>71.066723872177462</v>
      </c>
    </row>
    <row r="44" spans="2:54" ht="17.25" thickBot="1" x14ac:dyDescent="0.35">
      <c r="B44" s="47">
        <v>2004</v>
      </c>
      <c r="C44" s="113">
        <v>588550</v>
      </c>
      <c r="D44" s="129">
        <f t="shared" si="24"/>
        <v>588550</v>
      </c>
      <c r="E44" s="1">
        <v>5376</v>
      </c>
      <c r="F44" s="1">
        <v>268468</v>
      </c>
      <c r="G44" s="1">
        <v>314706</v>
      </c>
      <c r="H44" s="121">
        <v>281364</v>
      </c>
      <c r="I44" s="129">
        <f t="shared" si="13"/>
        <v>281364</v>
      </c>
      <c r="J44" s="1">
        <v>1740</v>
      </c>
      <c r="K44" s="1">
        <v>118621</v>
      </c>
      <c r="L44" s="85">
        <v>161003</v>
      </c>
      <c r="M44" s="134">
        <v>499179</v>
      </c>
      <c r="N44" s="129">
        <f t="shared" si="14"/>
        <v>499179</v>
      </c>
      <c r="O44" s="86">
        <v>3902</v>
      </c>
      <c r="P44" s="86">
        <v>224467</v>
      </c>
      <c r="Q44" s="86">
        <v>270810</v>
      </c>
      <c r="R44" s="127">
        <v>236068</v>
      </c>
      <c r="S44" s="129">
        <f t="shared" si="15"/>
        <v>236068</v>
      </c>
      <c r="T44" s="86">
        <v>1501</v>
      </c>
      <c r="U44" s="86">
        <v>100938</v>
      </c>
      <c r="V44" s="87">
        <v>133629</v>
      </c>
      <c r="W44" s="119">
        <v>478402</v>
      </c>
      <c r="X44" s="129">
        <f t="shared" si="16"/>
        <v>478402</v>
      </c>
      <c r="Y44" s="86">
        <v>3791</v>
      </c>
      <c r="Z44" s="86">
        <v>218629</v>
      </c>
      <c r="AA44" s="86">
        <v>255982</v>
      </c>
      <c r="AB44" s="127">
        <v>224176</v>
      </c>
      <c r="AC44" s="129">
        <f t="shared" si="17"/>
        <v>224176</v>
      </c>
      <c r="AD44" s="86">
        <v>1399</v>
      </c>
      <c r="AE44" s="86">
        <v>97978</v>
      </c>
      <c r="AF44" s="3">
        <v>124799</v>
      </c>
      <c r="AG44" s="56">
        <v>588550</v>
      </c>
      <c r="AH44" s="37">
        <v>281364</v>
      </c>
      <c r="AI44" s="129">
        <v>588550</v>
      </c>
      <c r="AJ44" s="78">
        <v>281364</v>
      </c>
      <c r="AK44" s="59">
        <f t="shared" si="18"/>
        <v>588550</v>
      </c>
      <c r="AL44" s="59">
        <f t="shared" si="19"/>
        <v>281364</v>
      </c>
      <c r="AM44" s="37">
        <v>478402</v>
      </c>
      <c r="AN44" s="37">
        <v>224176</v>
      </c>
      <c r="AO44" s="36">
        <v>65810</v>
      </c>
      <c r="AP44" s="36">
        <v>36057</v>
      </c>
      <c r="AQ44" s="36">
        <v>17910</v>
      </c>
      <c r="AR44" s="36">
        <v>8548</v>
      </c>
      <c r="AS44" s="36">
        <v>660</v>
      </c>
      <c r="AT44" s="36">
        <v>0</v>
      </c>
      <c r="AU44" s="36">
        <v>25768</v>
      </c>
      <c r="AV44" s="36">
        <v>12583</v>
      </c>
      <c r="AW44" s="36"/>
      <c r="AX44" s="36"/>
      <c r="AY44" s="52">
        <f t="shared" si="20"/>
        <v>81.284852603856933</v>
      </c>
      <c r="AZ44" s="50">
        <f t="shared" si="21"/>
        <v>79.674727399383002</v>
      </c>
      <c r="BA44" s="54">
        <f t="shared" si="22"/>
        <v>60.107043694286133</v>
      </c>
      <c r="BB44" s="50">
        <f t="shared" si="23"/>
        <v>63.049940546967896</v>
      </c>
    </row>
    <row r="45" spans="2:54" ht="17.25" thickBot="1" x14ac:dyDescent="0.35">
      <c r="B45" s="47">
        <v>2005</v>
      </c>
      <c r="C45" s="113">
        <v>569272</v>
      </c>
      <c r="D45" s="129">
        <f t="shared" si="24"/>
        <v>569272</v>
      </c>
      <c r="E45" s="1">
        <v>4858</v>
      </c>
      <c r="F45" s="1">
        <v>271907</v>
      </c>
      <c r="G45" s="1">
        <v>292507</v>
      </c>
      <c r="H45" s="121">
        <v>271743</v>
      </c>
      <c r="I45" s="129">
        <f t="shared" si="13"/>
        <v>271743</v>
      </c>
      <c r="J45" s="1">
        <v>1571</v>
      </c>
      <c r="K45" s="1">
        <v>119333</v>
      </c>
      <c r="L45" s="85">
        <v>150839</v>
      </c>
      <c r="M45" s="134">
        <v>499705</v>
      </c>
      <c r="N45" s="129">
        <f t="shared" si="14"/>
        <v>499705</v>
      </c>
      <c r="O45" s="86">
        <v>3781</v>
      </c>
      <c r="P45" s="86">
        <v>236840</v>
      </c>
      <c r="Q45" s="86">
        <v>259084</v>
      </c>
      <c r="R45" s="127">
        <v>234717</v>
      </c>
      <c r="S45" s="129">
        <f t="shared" si="15"/>
        <v>234717</v>
      </c>
      <c r="T45" s="86">
        <v>1426</v>
      </c>
      <c r="U45" s="86">
        <v>104669</v>
      </c>
      <c r="V45" s="87">
        <v>128622</v>
      </c>
      <c r="W45" s="119">
        <v>467508</v>
      </c>
      <c r="X45" s="129">
        <f t="shared" si="16"/>
        <v>467508</v>
      </c>
      <c r="Y45" s="86">
        <v>3563</v>
      </c>
      <c r="Z45" s="86">
        <v>224076</v>
      </c>
      <c r="AA45" s="86">
        <v>239869</v>
      </c>
      <c r="AB45" s="127">
        <v>219637</v>
      </c>
      <c r="AC45" s="129">
        <f t="shared" si="17"/>
        <v>219637</v>
      </c>
      <c r="AD45" s="86">
        <v>1326</v>
      </c>
      <c r="AE45" s="86">
        <v>99241</v>
      </c>
      <c r="AF45" s="3">
        <v>119070</v>
      </c>
      <c r="AG45" s="56">
        <v>569272</v>
      </c>
      <c r="AH45" s="37">
        <v>271743</v>
      </c>
      <c r="AI45" s="129">
        <v>569272</v>
      </c>
      <c r="AJ45" s="78">
        <v>271743</v>
      </c>
      <c r="AK45" s="59">
        <f t="shared" si="18"/>
        <v>569272</v>
      </c>
      <c r="AL45" s="59">
        <f t="shared" si="19"/>
        <v>271743</v>
      </c>
      <c r="AM45" s="37">
        <v>467508</v>
      </c>
      <c r="AN45" s="37">
        <v>219637</v>
      </c>
      <c r="AO45" s="36">
        <v>52852</v>
      </c>
      <c r="AP45" s="36">
        <v>29697</v>
      </c>
      <c r="AQ45" s="36">
        <v>26565</v>
      </c>
      <c r="AR45" s="36">
        <v>11740</v>
      </c>
      <c r="AS45" s="36">
        <v>734</v>
      </c>
      <c r="AT45" s="36">
        <v>0</v>
      </c>
      <c r="AU45" s="36">
        <v>21613</v>
      </c>
      <c r="AV45" s="36">
        <v>10669</v>
      </c>
      <c r="AW45" s="36"/>
      <c r="AX45" s="36"/>
      <c r="AY45" s="52">
        <f t="shared" si="20"/>
        <v>82.123835354628369</v>
      </c>
      <c r="AZ45" s="50">
        <f t="shared" si="21"/>
        <v>80.825265048225717</v>
      </c>
      <c r="BA45" s="54">
        <f t="shared" si="22"/>
        <v>52.313174304661977</v>
      </c>
      <c r="BB45" s="50">
        <f t="shared" si="23"/>
        <v>56.993436456454148</v>
      </c>
    </row>
    <row r="46" spans="2:54" ht="17.25" thickBot="1" x14ac:dyDescent="0.35">
      <c r="B46" s="47">
        <v>2006</v>
      </c>
      <c r="C46" s="113">
        <v>568055</v>
      </c>
      <c r="D46" s="129">
        <f t="shared" si="24"/>
        <v>568055</v>
      </c>
      <c r="E46" s="1">
        <v>4861</v>
      </c>
      <c r="F46" s="1">
        <v>276293</v>
      </c>
      <c r="G46" s="1">
        <v>286901</v>
      </c>
      <c r="H46" s="121">
        <v>271089</v>
      </c>
      <c r="I46" s="129">
        <f t="shared" si="13"/>
        <v>271089</v>
      </c>
      <c r="J46" s="1">
        <v>1581</v>
      </c>
      <c r="K46" s="1">
        <v>123123</v>
      </c>
      <c r="L46" s="85">
        <v>146385</v>
      </c>
      <c r="M46" s="134">
        <v>507920</v>
      </c>
      <c r="N46" s="129">
        <f t="shared" si="14"/>
        <v>507920</v>
      </c>
      <c r="O46" s="86">
        <v>3743</v>
      </c>
      <c r="P46" s="86">
        <v>248647</v>
      </c>
      <c r="Q46" s="86">
        <v>255530</v>
      </c>
      <c r="R46" s="127">
        <v>238623</v>
      </c>
      <c r="S46" s="129">
        <f t="shared" si="15"/>
        <v>238623</v>
      </c>
      <c r="T46" s="86">
        <v>1472</v>
      </c>
      <c r="U46" s="86">
        <v>111407</v>
      </c>
      <c r="V46" s="87">
        <v>125744</v>
      </c>
      <c r="W46" s="119">
        <v>466248</v>
      </c>
      <c r="X46" s="129">
        <f t="shared" si="16"/>
        <v>466248</v>
      </c>
      <c r="Y46" s="86">
        <v>3552</v>
      </c>
      <c r="Z46" s="86">
        <v>229063</v>
      </c>
      <c r="AA46" s="86">
        <v>233633</v>
      </c>
      <c r="AB46" s="127">
        <v>219951</v>
      </c>
      <c r="AC46" s="129">
        <f t="shared" si="17"/>
        <v>219951</v>
      </c>
      <c r="AD46" s="86">
        <v>1418</v>
      </c>
      <c r="AE46" s="86">
        <v>102922</v>
      </c>
      <c r="AF46" s="3">
        <v>115611</v>
      </c>
      <c r="AG46" s="56">
        <v>568055</v>
      </c>
      <c r="AH46" s="37">
        <v>271089</v>
      </c>
      <c r="AI46" s="129">
        <v>568055</v>
      </c>
      <c r="AJ46" s="78">
        <v>271089</v>
      </c>
      <c r="AK46" s="59">
        <f t="shared" si="18"/>
        <v>568055</v>
      </c>
      <c r="AL46" s="59">
        <f t="shared" si="19"/>
        <v>271089</v>
      </c>
      <c r="AM46" s="37">
        <v>466248</v>
      </c>
      <c r="AN46" s="37">
        <v>219951</v>
      </c>
      <c r="AO46" s="36">
        <v>47118</v>
      </c>
      <c r="AP46" s="36">
        <v>27022</v>
      </c>
      <c r="AQ46" s="36">
        <v>37028</v>
      </c>
      <c r="AR46" s="36">
        <v>15910</v>
      </c>
      <c r="AS46" s="36">
        <v>699</v>
      </c>
      <c r="AT46" s="36">
        <v>0</v>
      </c>
      <c r="AU46" s="36">
        <v>16962</v>
      </c>
      <c r="AV46" s="36">
        <v>8206</v>
      </c>
      <c r="AW46" s="36"/>
      <c r="AX46" s="36"/>
      <c r="AY46" s="52">
        <f t="shared" si="20"/>
        <v>82.077967802413497</v>
      </c>
      <c r="AZ46" s="50">
        <f t="shared" si="21"/>
        <v>81.136084459347302</v>
      </c>
      <c r="BA46" s="54">
        <f t="shared" si="22"/>
        <v>46.601653677256003</v>
      </c>
      <c r="BB46" s="50">
        <f t="shared" si="23"/>
        <v>52.841331299620634</v>
      </c>
    </row>
    <row r="47" spans="2:54" ht="17.25" thickBot="1" x14ac:dyDescent="0.35">
      <c r="B47" s="47">
        <v>2007</v>
      </c>
      <c r="C47" s="113">
        <v>571357</v>
      </c>
      <c r="D47" s="129">
        <f t="shared" si="24"/>
        <v>571357</v>
      </c>
      <c r="E47" s="1">
        <v>4785</v>
      </c>
      <c r="F47" s="1">
        <v>285137</v>
      </c>
      <c r="G47" s="1">
        <v>281435</v>
      </c>
      <c r="H47" s="121">
        <v>270688</v>
      </c>
      <c r="I47" s="129">
        <f t="shared" si="13"/>
        <v>270688</v>
      </c>
      <c r="J47" s="1">
        <v>1574</v>
      </c>
      <c r="K47" s="1">
        <v>126951</v>
      </c>
      <c r="L47" s="85">
        <v>142163</v>
      </c>
      <c r="M47" s="134">
        <v>518965</v>
      </c>
      <c r="N47" s="129">
        <f t="shared" si="14"/>
        <v>518965</v>
      </c>
      <c r="O47" s="86">
        <v>3758</v>
      </c>
      <c r="P47" s="86">
        <v>259767</v>
      </c>
      <c r="Q47" s="86">
        <v>255440</v>
      </c>
      <c r="R47" s="127">
        <v>243199</v>
      </c>
      <c r="S47" s="129">
        <f t="shared" si="15"/>
        <v>243199</v>
      </c>
      <c r="T47" s="86">
        <v>1456</v>
      </c>
      <c r="U47" s="86">
        <v>116481</v>
      </c>
      <c r="V47" s="87">
        <v>125262</v>
      </c>
      <c r="W47" s="119">
        <v>472965</v>
      </c>
      <c r="X47" s="129">
        <f t="shared" si="16"/>
        <v>472965</v>
      </c>
      <c r="Y47" s="86">
        <v>3537</v>
      </c>
      <c r="Z47" s="86">
        <v>238587</v>
      </c>
      <c r="AA47" s="86">
        <v>230841</v>
      </c>
      <c r="AB47" s="127">
        <v>222591</v>
      </c>
      <c r="AC47" s="129">
        <f t="shared" si="17"/>
        <v>222591</v>
      </c>
      <c r="AD47" s="86">
        <v>1384</v>
      </c>
      <c r="AE47" s="86">
        <v>107816</v>
      </c>
      <c r="AF47" s="3">
        <v>113391</v>
      </c>
      <c r="AG47" s="56">
        <v>571357</v>
      </c>
      <c r="AH47" s="37">
        <v>270688</v>
      </c>
      <c r="AI47" s="129">
        <v>571357</v>
      </c>
      <c r="AJ47" s="78">
        <v>270688</v>
      </c>
      <c r="AK47" s="59">
        <f t="shared" si="18"/>
        <v>571357</v>
      </c>
      <c r="AL47" s="59">
        <f t="shared" si="19"/>
        <v>270688</v>
      </c>
      <c r="AM47" s="37">
        <v>472965</v>
      </c>
      <c r="AN47" s="37">
        <v>222591</v>
      </c>
      <c r="AO47" s="36">
        <v>35680</v>
      </c>
      <c r="AP47" s="36">
        <v>20907</v>
      </c>
      <c r="AQ47" s="36">
        <v>47778</v>
      </c>
      <c r="AR47" s="36">
        <v>21399</v>
      </c>
      <c r="AS47" s="36">
        <v>695</v>
      </c>
      <c r="AT47" s="36">
        <v>0</v>
      </c>
      <c r="AU47" s="36">
        <v>14239</v>
      </c>
      <c r="AV47" s="36">
        <v>5791</v>
      </c>
      <c r="AW47" s="36"/>
      <c r="AX47" s="36"/>
      <c r="AY47" s="52">
        <f t="shared" si="20"/>
        <v>82.7792431001983</v>
      </c>
      <c r="AZ47" s="50">
        <f t="shared" si="21"/>
        <v>82.231572880955198</v>
      </c>
      <c r="BA47" s="54">
        <f t="shared" si="22"/>
        <v>36.521080483535826</v>
      </c>
      <c r="BB47" s="50">
        <f t="shared" si="23"/>
        <v>43.468407592989166</v>
      </c>
    </row>
    <row r="48" spans="2:54" ht="17.25" thickBot="1" x14ac:dyDescent="0.35">
      <c r="B48" s="47">
        <v>2008</v>
      </c>
      <c r="C48" s="119">
        <v>581921</v>
      </c>
      <c r="D48" s="129">
        <f t="shared" si="24"/>
        <v>581921</v>
      </c>
      <c r="E48" s="86">
        <v>5010</v>
      </c>
      <c r="F48" s="86">
        <v>295502</v>
      </c>
      <c r="G48" s="86">
        <v>281409</v>
      </c>
      <c r="H48" s="127">
        <v>274223</v>
      </c>
      <c r="I48" s="129">
        <f t="shared" si="13"/>
        <v>274223</v>
      </c>
      <c r="J48" s="86">
        <v>1830</v>
      </c>
      <c r="K48" s="86">
        <v>131482</v>
      </c>
      <c r="L48" s="85">
        <v>140911</v>
      </c>
      <c r="M48" s="134">
        <v>533492</v>
      </c>
      <c r="N48" s="129">
        <f t="shared" si="14"/>
        <v>533492</v>
      </c>
      <c r="O48" s="86">
        <v>4062</v>
      </c>
      <c r="P48" s="86">
        <v>272116</v>
      </c>
      <c r="Q48" s="86">
        <v>257314</v>
      </c>
      <c r="R48" s="127">
        <v>249802</v>
      </c>
      <c r="S48" s="129">
        <f t="shared" si="15"/>
        <v>249802</v>
      </c>
      <c r="T48" s="86">
        <v>1690</v>
      </c>
      <c r="U48" s="86">
        <v>122230</v>
      </c>
      <c r="V48" s="87">
        <v>125882</v>
      </c>
      <c r="W48" s="119">
        <v>487509</v>
      </c>
      <c r="X48" s="129">
        <f t="shared" si="16"/>
        <v>487509</v>
      </c>
      <c r="Y48" s="86">
        <v>3739</v>
      </c>
      <c r="Z48" s="86">
        <v>249397</v>
      </c>
      <c r="AA48" s="86">
        <v>234373</v>
      </c>
      <c r="AB48" s="127">
        <v>229031</v>
      </c>
      <c r="AC48" s="129">
        <f t="shared" si="17"/>
        <v>229031</v>
      </c>
      <c r="AD48" s="86">
        <v>1567</v>
      </c>
      <c r="AE48" s="86">
        <v>112150</v>
      </c>
      <c r="AF48" s="3">
        <v>115314</v>
      </c>
      <c r="AG48" s="56">
        <v>581921</v>
      </c>
      <c r="AH48" s="37">
        <v>274223</v>
      </c>
      <c r="AI48" s="129">
        <v>581921</v>
      </c>
      <c r="AJ48" s="78">
        <v>274223</v>
      </c>
      <c r="AK48" s="59">
        <f t="shared" si="18"/>
        <v>581921</v>
      </c>
      <c r="AL48" s="59">
        <f t="shared" si="19"/>
        <v>274223</v>
      </c>
      <c r="AM48" s="37">
        <v>487509</v>
      </c>
      <c r="AN48" s="37">
        <v>229031</v>
      </c>
      <c r="AO48" s="36">
        <v>33470</v>
      </c>
      <c r="AP48" s="36">
        <v>18752</v>
      </c>
      <c r="AQ48" s="36">
        <v>54221</v>
      </c>
      <c r="AR48" s="36">
        <v>23946</v>
      </c>
      <c r="AS48" s="36">
        <v>1175</v>
      </c>
      <c r="AT48" s="36">
        <v>0</v>
      </c>
      <c r="AU48" s="36">
        <v>5546</v>
      </c>
      <c r="AV48" s="36">
        <v>2494</v>
      </c>
      <c r="AW48" s="36"/>
      <c r="AX48" s="36"/>
      <c r="AY48" s="52">
        <f t="shared" si="20"/>
        <v>83.775804619527392</v>
      </c>
      <c r="AZ48" s="50">
        <f t="shared" si="21"/>
        <v>83.519981912531037</v>
      </c>
      <c r="BA48" s="54">
        <f t="shared" si="22"/>
        <v>35.897765908384009</v>
      </c>
      <c r="BB48" s="50">
        <f t="shared" si="23"/>
        <v>41.494069746857853</v>
      </c>
    </row>
    <row r="49" spans="2:54" ht="17.25" thickBot="1" x14ac:dyDescent="0.35">
      <c r="B49" s="47">
        <v>2009</v>
      </c>
      <c r="C49" s="119">
        <v>576298</v>
      </c>
      <c r="D49" s="129">
        <f t="shared" si="24"/>
        <v>576298</v>
      </c>
      <c r="E49" s="86">
        <v>5131</v>
      </c>
      <c r="F49" s="86">
        <v>296314</v>
      </c>
      <c r="G49" s="86">
        <v>274853</v>
      </c>
      <c r="H49" s="127">
        <v>272637</v>
      </c>
      <c r="I49" s="129">
        <f t="shared" si="13"/>
        <v>272637</v>
      </c>
      <c r="J49" s="86">
        <v>1879</v>
      </c>
      <c r="K49" s="86">
        <v>132822</v>
      </c>
      <c r="L49" s="85">
        <v>137936</v>
      </c>
      <c r="M49" s="134">
        <v>531456</v>
      </c>
      <c r="N49" s="129">
        <f t="shared" si="14"/>
        <v>531456</v>
      </c>
      <c r="O49" s="86">
        <v>4156</v>
      </c>
      <c r="P49" s="86">
        <v>273493</v>
      </c>
      <c r="Q49" s="86">
        <v>253807</v>
      </c>
      <c r="R49" s="127">
        <v>250318</v>
      </c>
      <c r="S49" s="129">
        <f t="shared" si="15"/>
        <v>250318</v>
      </c>
      <c r="T49" s="86">
        <v>1736</v>
      </c>
      <c r="U49" s="86">
        <v>123487</v>
      </c>
      <c r="V49" s="87">
        <v>125095</v>
      </c>
      <c r="W49" s="119">
        <v>472243</v>
      </c>
      <c r="X49" s="129">
        <f t="shared" si="16"/>
        <v>472243</v>
      </c>
      <c r="Y49" s="86">
        <v>3799</v>
      </c>
      <c r="Z49" s="86">
        <v>245821</v>
      </c>
      <c r="AA49" s="86">
        <v>222623</v>
      </c>
      <c r="AB49" s="127">
        <v>224561</v>
      </c>
      <c r="AC49" s="129">
        <f t="shared" si="17"/>
        <v>224561</v>
      </c>
      <c r="AD49" s="86">
        <v>1585</v>
      </c>
      <c r="AE49" s="86">
        <v>112132</v>
      </c>
      <c r="AF49" s="3">
        <v>110844</v>
      </c>
      <c r="AG49" s="56">
        <v>576298</v>
      </c>
      <c r="AH49" s="37">
        <v>272637</v>
      </c>
      <c r="AI49" s="129">
        <v>576298</v>
      </c>
      <c r="AJ49" s="78">
        <v>272637</v>
      </c>
      <c r="AK49" s="59">
        <f t="shared" si="18"/>
        <v>576298</v>
      </c>
      <c r="AL49" s="59">
        <f t="shared" si="19"/>
        <v>272637</v>
      </c>
      <c r="AM49" s="37">
        <v>472243</v>
      </c>
      <c r="AN49" s="37">
        <v>224561</v>
      </c>
      <c r="AO49" s="36">
        <v>28358</v>
      </c>
      <c r="AP49" s="36">
        <v>15553</v>
      </c>
      <c r="AQ49" s="36">
        <v>67774</v>
      </c>
      <c r="AR49" s="36">
        <v>29943</v>
      </c>
      <c r="AS49" s="36">
        <v>1365</v>
      </c>
      <c r="AT49" s="36">
        <v>0</v>
      </c>
      <c r="AU49" s="36">
        <v>6558</v>
      </c>
      <c r="AV49" s="36">
        <v>2580</v>
      </c>
      <c r="AW49" s="36"/>
      <c r="AX49" s="36"/>
      <c r="AY49" s="52">
        <f t="shared" si="20"/>
        <v>81.944237182846379</v>
      </c>
      <c r="AZ49" s="50">
        <f t="shared" si="21"/>
        <v>82.366296577500492</v>
      </c>
      <c r="BA49" s="54">
        <f t="shared" si="22"/>
        <v>27.615152400428471</v>
      </c>
      <c r="BB49" s="50">
        <f t="shared" si="23"/>
        <v>32.350861136533823</v>
      </c>
    </row>
    <row r="50" spans="2:54" ht="17.25" thickBot="1" x14ac:dyDescent="0.35">
      <c r="B50" s="69">
        <v>2010</v>
      </c>
      <c r="C50" s="151">
        <v>633539</v>
      </c>
      <c r="D50" s="129">
        <f t="shared" si="24"/>
        <v>633539</v>
      </c>
      <c r="E50" s="152">
        <v>5390</v>
      </c>
      <c r="F50" s="152">
        <v>333433</v>
      </c>
      <c r="G50" s="152">
        <v>294716</v>
      </c>
      <c r="H50" s="153">
        <v>301274</v>
      </c>
      <c r="I50" s="129">
        <f t="shared" si="13"/>
        <v>301274</v>
      </c>
      <c r="J50" s="152">
        <v>1959</v>
      </c>
      <c r="K50" s="152">
        <v>151794</v>
      </c>
      <c r="L50" s="154">
        <v>147521</v>
      </c>
      <c r="M50" s="155">
        <v>574610</v>
      </c>
      <c r="N50" s="129">
        <f t="shared" si="14"/>
        <v>574610</v>
      </c>
      <c r="O50" s="152">
        <v>4300</v>
      </c>
      <c r="P50" s="152">
        <v>302573</v>
      </c>
      <c r="Q50" s="152">
        <v>267737</v>
      </c>
      <c r="R50" s="153">
        <v>274488</v>
      </c>
      <c r="S50" s="129">
        <f t="shared" si="15"/>
        <v>274488</v>
      </c>
      <c r="T50" s="152">
        <v>1766</v>
      </c>
      <c r="U50" s="152">
        <v>139751</v>
      </c>
      <c r="V50" s="156">
        <v>132971</v>
      </c>
      <c r="W50" s="151">
        <v>500282</v>
      </c>
      <c r="X50" s="129">
        <f t="shared" si="16"/>
        <v>500282</v>
      </c>
      <c r="Y50" s="152">
        <v>3935</v>
      </c>
      <c r="Z50" s="152">
        <v>265563</v>
      </c>
      <c r="AA50" s="152">
        <v>230784</v>
      </c>
      <c r="AB50" s="153">
        <v>242587</v>
      </c>
      <c r="AC50" s="129">
        <f t="shared" si="17"/>
        <v>242587</v>
      </c>
      <c r="AD50" s="152">
        <v>1618</v>
      </c>
      <c r="AE50" s="152">
        <v>124603</v>
      </c>
      <c r="AF50" s="15">
        <v>116366</v>
      </c>
      <c r="AG50" s="70">
        <v>633539</v>
      </c>
      <c r="AH50" s="71">
        <v>301274</v>
      </c>
      <c r="AI50" s="129">
        <v>633539</v>
      </c>
      <c r="AJ50" s="231">
        <v>301274</v>
      </c>
      <c r="AK50" s="59">
        <f t="shared" si="18"/>
        <v>633539</v>
      </c>
      <c r="AL50" s="59">
        <f t="shared" si="19"/>
        <v>301274</v>
      </c>
      <c r="AM50" s="71">
        <v>500282</v>
      </c>
      <c r="AN50" s="71">
        <v>242587</v>
      </c>
      <c r="AO50" s="72">
        <v>34182</v>
      </c>
      <c r="AP50" s="72">
        <v>17403</v>
      </c>
      <c r="AQ50" s="72">
        <v>73000</v>
      </c>
      <c r="AR50" s="72">
        <v>31162</v>
      </c>
      <c r="AS50" s="72">
        <v>1405</v>
      </c>
      <c r="AT50" s="72">
        <v>0</v>
      </c>
      <c r="AU50" s="72">
        <v>24670</v>
      </c>
      <c r="AV50" s="72">
        <v>10122</v>
      </c>
      <c r="AW50" s="72"/>
      <c r="AX50" s="72"/>
      <c r="AY50" s="73">
        <f t="shared" si="20"/>
        <v>78.966251485701747</v>
      </c>
      <c r="AZ50" s="74">
        <f t="shared" si="21"/>
        <v>80.520390076807161</v>
      </c>
      <c r="BA50" s="75">
        <f t="shared" si="22"/>
        <v>25.924521433121981</v>
      </c>
      <c r="BB50" s="74">
        <f t="shared" si="23"/>
        <v>29.653926764019289</v>
      </c>
    </row>
    <row r="51" spans="2:54" s="252" customFormat="1" ht="17.25" thickBot="1" x14ac:dyDescent="0.35">
      <c r="B51" s="257">
        <v>2011</v>
      </c>
      <c r="C51" s="237">
        <v>648468</v>
      </c>
      <c r="D51" s="238">
        <f t="shared" si="24"/>
        <v>648468</v>
      </c>
      <c r="E51" s="239">
        <v>5365</v>
      </c>
      <c r="F51" s="239">
        <v>346348</v>
      </c>
      <c r="G51" s="239">
        <v>296755</v>
      </c>
      <c r="H51" s="239">
        <v>306314</v>
      </c>
      <c r="I51" s="238">
        <f t="shared" si="13"/>
        <v>306314</v>
      </c>
      <c r="J51" s="239">
        <v>1922</v>
      </c>
      <c r="K51" s="239">
        <v>156685</v>
      </c>
      <c r="L51" s="240">
        <v>147707</v>
      </c>
      <c r="M51" s="241">
        <v>575606</v>
      </c>
      <c r="N51" s="238">
        <f t="shared" si="14"/>
        <v>575606</v>
      </c>
      <c r="O51" s="239">
        <v>4359</v>
      </c>
      <c r="P51" s="239">
        <v>306542</v>
      </c>
      <c r="Q51" s="239">
        <v>264705</v>
      </c>
      <c r="R51" s="239">
        <v>273476</v>
      </c>
      <c r="S51" s="238">
        <f t="shared" si="15"/>
        <v>273476</v>
      </c>
      <c r="T51" s="239">
        <v>1772</v>
      </c>
      <c r="U51" s="239">
        <v>141923</v>
      </c>
      <c r="V51" s="242">
        <v>129781</v>
      </c>
      <c r="W51" s="237">
        <v>469961</v>
      </c>
      <c r="X51" s="238">
        <f t="shared" si="16"/>
        <v>469961</v>
      </c>
      <c r="Y51" s="239">
        <v>3620</v>
      </c>
      <c r="Z51" s="239">
        <v>253130</v>
      </c>
      <c r="AA51" s="239">
        <v>213211</v>
      </c>
      <c r="AB51" s="239">
        <v>229818</v>
      </c>
      <c r="AC51" s="238">
        <f t="shared" si="17"/>
        <v>229818</v>
      </c>
      <c r="AD51" s="239">
        <v>1508</v>
      </c>
      <c r="AE51" s="239">
        <v>120407</v>
      </c>
      <c r="AF51" s="243">
        <v>107903</v>
      </c>
      <c r="AG51" s="244">
        <v>648468</v>
      </c>
      <c r="AH51" s="245">
        <v>306314</v>
      </c>
      <c r="AI51" s="238">
        <v>648468</v>
      </c>
      <c r="AJ51" s="245">
        <v>306314</v>
      </c>
      <c r="AK51" s="246">
        <f t="shared" si="18"/>
        <v>648468</v>
      </c>
      <c r="AL51" s="246">
        <f t="shared" si="19"/>
        <v>306314</v>
      </c>
      <c r="AM51" s="247">
        <v>469961</v>
      </c>
      <c r="AN51" s="247">
        <v>229818</v>
      </c>
      <c r="AO51" s="248">
        <v>41057</v>
      </c>
      <c r="AP51" s="248">
        <v>20866</v>
      </c>
      <c r="AQ51" s="253">
        <v>91557</v>
      </c>
      <c r="AR51" s="253">
        <v>37801</v>
      </c>
      <c r="AS51" s="248">
        <v>1940</v>
      </c>
      <c r="AT51" s="248">
        <v>0</v>
      </c>
      <c r="AU51" s="248">
        <v>43953</v>
      </c>
      <c r="AV51" s="248">
        <v>17829</v>
      </c>
      <c r="AW51" s="248"/>
      <c r="AX51" s="248"/>
      <c r="AY51" s="249">
        <f t="shared" si="20"/>
        <v>72.472504425815913</v>
      </c>
      <c r="AZ51" s="250">
        <f t="shared" si="21"/>
        <v>75.026933147032125</v>
      </c>
      <c r="BA51" s="249">
        <f t="shared" si="22"/>
        <v>23.252929482859198</v>
      </c>
      <c r="BB51" s="251">
        <f t="shared" si="23"/>
        <v>27.277243254549255</v>
      </c>
    </row>
    <row r="52" spans="2:54" ht="17.25" thickBot="1" x14ac:dyDescent="0.35">
      <c r="B52" s="258">
        <v>2012</v>
      </c>
      <c r="C52" s="137">
        <v>636724</v>
      </c>
      <c r="D52" s="129">
        <f t="shared" si="24"/>
        <v>636724</v>
      </c>
      <c r="E52" s="84">
        <v>5257</v>
      </c>
      <c r="F52" s="84">
        <v>342770</v>
      </c>
      <c r="G52" s="84">
        <v>288697</v>
      </c>
      <c r="H52" s="128">
        <v>297615</v>
      </c>
      <c r="I52" s="129">
        <f t="shared" si="13"/>
        <v>297615</v>
      </c>
      <c r="J52" s="84">
        <v>1865</v>
      </c>
      <c r="K52" s="84">
        <v>153113</v>
      </c>
      <c r="L52" s="89">
        <v>142637</v>
      </c>
      <c r="M52" s="120">
        <v>555362</v>
      </c>
      <c r="N52" s="129">
        <f t="shared" si="14"/>
        <v>555362</v>
      </c>
      <c r="O52" s="84">
        <v>3860</v>
      </c>
      <c r="P52" s="84">
        <v>297656</v>
      </c>
      <c r="Q52" s="84">
        <v>253846</v>
      </c>
      <c r="R52" s="128">
        <v>263270</v>
      </c>
      <c r="S52" s="129">
        <f t="shared" si="15"/>
        <v>263270</v>
      </c>
      <c r="T52" s="84">
        <v>1713</v>
      </c>
      <c r="U52" s="84">
        <v>138060</v>
      </c>
      <c r="V52" s="88">
        <v>123497</v>
      </c>
      <c r="W52" s="137">
        <v>453899</v>
      </c>
      <c r="X52" s="129">
        <f t="shared" si="16"/>
        <v>453899</v>
      </c>
      <c r="Y52" s="84">
        <v>3528</v>
      </c>
      <c r="Z52" s="84">
        <v>247233</v>
      </c>
      <c r="AA52" s="84">
        <v>203138</v>
      </c>
      <c r="AB52" s="128">
        <v>221148</v>
      </c>
      <c r="AC52" s="129">
        <f t="shared" si="17"/>
        <v>221148</v>
      </c>
      <c r="AD52" s="84">
        <v>1510</v>
      </c>
      <c r="AE52" s="84">
        <v>117505</v>
      </c>
      <c r="AF52" s="157">
        <v>102133</v>
      </c>
      <c r="AG52" s="57">
        <v>636724</v>
      </c>
      <c r="AH52" s="44">
        <v>297615</v>
      </c>
      <c r="AI52" s="129">
        <v>636724</v>
      </c>
      <c r="AJ52" s="233">
        <v>297615</v>
      </c>
      <c r="AK52" s="59">
        <f t="shared" si="18"/>
        <v>636724</v>
      </c>
      <c r="AL52" s="59">
        <f t="shared" si="19"/>
        <v>297615</v>
      </c>
      <c r="AM52" s="48">
        <v>453899</v>
      </c>
      <c r="AN52" s="48">
        <v>221148</v>
      </c>
      <c r="AO52" s="49">
        <v>53060</v>
      </c>
      <c r="AP52" s="49">
        <v>24855</v>
      </c>
      <c r="AQ52" s="254">
        <v>100053</v>
      </c>
      <c r="AR52" s="254">
        <v>40694</v>
      </c>
      <c r="AS52" s="49">
        <v>1573</v>
      </c>
      <c r="AT52" s="49">
        <v>0</v>
      </c>
      <c r="AU52" s="49">
        <v>28139</v>
      </c>
      <c r="AV52" s="49">
        <v>10918</v>
      </c>
      <c r="AW52" s="49"/>
      <c r="AX52" s="49"/>
      <c r="AY52" s="52">
        <f t="shared" si="20"/>
        <v>71.286617121390123</v>
      </c>
      <c r="AZ52" s="158">
        <f t="shared" si="21"/>
        <v>74.306738571644573</v>
      </c>
      <c r="BA52" s="52">
        <f t="shared" si="22"/>
        <v>29.274159733409839</v>
      </c>
      <c r="BB52" s="50">
        <f t="shared" si="23"/>
        <v>32.504217505590645</v>
      </c>
    </row>
    <row r="53" spans="2:54" ht="17.25" thickBot="1" x14ac:dyDescent="0.35">
      <c r="B53" s="150">
        <v>2013</v>
      </c>
      <c r="C53" s="159">
        <v>631197</v>
      </c>
      <c r="D53" s="129">
        <f t="shared" si="24"/>
        <v>631197</v>
      </c>
      <c r="E53" s="160">
        <v>4804</v>
      </c>
      <c r="F53" s="160">
        <v>344372</v>
      </c>
      <c r="G53" s="160">
        <v>282021</v>
      </c>
      <c r="H53" s="164">
        <v>295217</v>
      </c>
      <c r="I53" s="129">
        <f t="shared" si="13"/>
        <v>295217</v>
      </c>
      <c r="J53" s="160">
        <v>1895</v>
      </c>
      <c r="K53" s="160">
        <v>153783</v>
      </c>
      <c r="L53" s="161">
        <v>139539</v>
      </c>
      <c r="M53" s="162">
        <v>533123</v>
      </c>
      <c r="N53" s="129">
        <f t="shared" si="14"/>
        <v>533123</v>
      </c>
      <c r="O53" s="160">
        <v>3623</v>
      </c>
      <c r="P53" s="160">
        <v>288459</v>
      </c>
      <c r="Q53" s="160">
        <v>241041</v>
      </c>
      <c r="R53" s="164">
        <v>254760</v>
      </c>
      <c r="S53" s="129">
        <f t="shared" si="15"/>
        <v>254760</v>
      </c>
      <c r="T53" s="160">
        <v>1714</v>
      </c>
      <c r="U53" s="160">
        <v>135292</v>
      </c>
      <c r="V53" s="163">
        <v>117754</v>
      </c>
      <c r="W53" s="159">
        <v>446474</v>
      </c>
      <c r="X53" s="129">
        <f t="shared" si="16"/>
        <v>446474</v>
      </c>
      <c r="Y53" s="160">
        <v>3081</v>
      </c>
      <c r="Z53" s="160">
        <v>246073</v>
      </c>
      <c r="AA53" s="160">
        <v>197320</v>
      </c>
      <c r="AB53" s="164">
        <v>219922</v>
      </c>
      <c r="AC53" s="129">
        <f t="shared" si="17"/>
        <v>219922</v>
      </c>
      <c r="AD53" s="160">
        <v>1501</v>
      </c>
      <c r="AE53" s="160">
        <v>118484</v>
      </c>
      <c r="AF53" s="161">
        <v>99937</v>
      </c>
      <c r="AG53" s="165">
        <v>631197</v>
      </c>
      <c r="AH53" s="160">
        <v>295217</v>
      </c>
      <c r="AI53" s="129">
        <v>631197</v>
      </c>
      <c r="AJ53" s="234">
        <v>295217</v>
      </c>
      <c r="AK53" s="59">
        <f t="shared" si="18"/>
        <v>631197</v>
      </c>
      <c r="AL53" s="59">
        <f t="shared" si="19"/>
        <v>295217</v>
      </c>
      <c r="AM53" s="160">
        <v>446474</v>
      </c>
      <c r="AN53" s="160">
        <v>219922</v>
      </c>
      <c r="AO53" s="160">
        <v>55443</v>
      </c>
      <c r="AP53" s="160">
        <v>24759</v>
      </c>
      <c r="AQ53" s="160">
        <v>99162</v>
      </c>
      <c r="AR53" s="160">
        <v>38984</v>
      </c>
      <c r="AS53" s="160">
        <v>1389</v>
      </c>
      <c r="AT53" s="36">
        <v>0</v>
      </c>
      <c r="AU53" s="160">
        <v>28729</v>
      </c>
      <c r="AV53" s="160">
        <v>11552</v>
      </c>
      <c r="AW53" s="160"/>
      <c r="AX53" s="160"/>
      <c r="AY53" s="52">
        <f t="shared" si="20"/>
        <v>70.734493351520996</v>
      </c>
      <c r="AZ53" s="158">
        <f t="shared" si="21"/>
        <v>74.495032467642446</v>
      </c>
      <c r="BA53" s="52">
        <f t="shared" si="22"/>
        <v>30.241526394449476</v>
      </c>
      <c r="BB53" s="50">
        <f t="shared" si="23"/>
        <v>32.882661531310184</v>
      </c>
    </row>
    <row r="54" spans="2:54" ht="17.25" thickBot="1" x14ac:dyDescent="0.35">
      <c r="B54" s="150">
        <v>2014</v>
      </c>
      <c r="C54" s="159">
        <v>632983</v>
      </c>
      <c r="D54" s="129">
        <f t="shared" si="24"/>
        <v>632983</v>
      </c>
      <c r="E54" s="160">
        <v>4759</v>
      </c>
      <c r="F54" s="160">
        <v>350056</v>
      </c>
      <c r="G54" s="160">
        <v>278168</v>
      </c>
      <c r="H54" s="164">
        <v>299089</v>
      </c>
      <c r="I54" s="129">
        <f t="shared" si="13"/>
        <v>299089</v>
      </c>
      <c r="J54" s="160">
        <v>1900</v>
      </c>
      <c r="K54" s="160">
        <v>158127</v>
      </c>
      <c r="L54" s="161">
        <v>139062</v>
      </c>
      <c r="M54" s="169"/>
      <c r="N54" s="129">
        <f t="shared" si="14"/>
        <v>0</v>
      </c>
      <c r="O54" s="170"/>
      <c r="P54" s="170"/>
      <c r="Q54" s="170"/>
      <c r="R54" s="171"/>
      <c r="S54" s="129">
        <f t="shared" si="15"/>
        <v>0</v>
      </c>
      <c r="T54" s="170"/>
      <c r="U54" s="170"/>
      <c r="V54" s="172"/>
      <c r="W54" s="159">
        <v>448817</v>
      </c>
      <c r="X54" s="129">
        <f t="shared" si="16"/>
        <v>448817</v>
      </c>
      <c r="Y54" s="160">
        <v>3079</v>
      </c>
      <c r="Z54" s="160">
        <v>250278</v>
      </c>
      <c r="AA54" s="160">
        <v>195460</v>
      </c>
      <c r="AB54" s="164">
        <v>223102</v>
      </c>
      <c r="AC54" s="129">
        <f t="shared" si="17"/>
        <v>223102</v>
      </c>
      <c r="AD54" s="160">
        <v>1496</v>
      </c>
      <c r="AE54" s="160">
        <v>122591</v>
      </c>
      <c r="AF54" s="161">
        <v>99015</v>
      </c>
      <c r="AG54" s="165">
        <v>632983</v>
      </c>
      <c r="AH54" s="160">
        <v>299089</v>
      </c>
      <c r="AI54" s="129">
        <v>632983</v>
      </c>
      <c r="AJ54" s="234">
        <v>299089</v>
      </c>
      <c r="AK54" s="59">
        <f t="shared" si="18"/>
        <v>632983</v>
      </c>
      <c r="AL54" s="59">
        <f t="shared" si="19"/>
        <v>299089</v>
      </c>
      <c r="AM54" s="160">
        <v>448817</v>
      </c>
      <c r="AN54" s="160">
        <v>223102</v>
      </c>
      <c r="AO54" s="160">
        <v>61268</v>
      </c>
      <c r="AP54" s="160">
        <v>26582</v>
      </c>
      <c r="AQ54" s="160">
        <v>90667</v>
      </c>
      <c r="AR54" s="160">
        <v>36368</v>
      </c>
      <c r="AS54" s="160">
        <v>1203</v>
      </c>
      <c r="AT54" s="36">
        <v>0</v>
      </c>
      <c r="AU54" s="160">
        <v>31028</v>
      </c>
      <c r="AV54" s="160">
        <v>13037</v>
      </c>
      <c r="AW54" s="160"/>
      <c r="AX54" s="160"/>
      <c r="AY54" s="52">
        <f t="shared" si="20"/>
        <v>70.905063801081553</v>
      </c>
      <c r="AZ54" s="158">
        <f t="shared" si="21"/>
        <v>74.593849991139763</v>
      </c>
      <c r="BA54" s="52">
        <f t="shared" si="22"/>
        <v>33.486551925799205</v>
      </c>
      <c r="BB54" s="50">
        <f t="shared" si="23"/>
        <v>34.982299603879611</v>
      </c>
    </row>
    <row r="55" spans="2:54" ht="17.25" thickBot="1" x14ac:dyDescent="0.35">
      <c r="B55" s="184">
        <v>2015</v>
      </c>
      <c r="C55" s="185">
        <v>615462</v>
      </c>
      <c r="D55" s="129">
        <f t="shared" si="24"/>
        <v>615462</v>
      </c>
      <c r="E55" s="173">
        <v>4736</v>
      </c>
      <c r="F55" s="173">
        <v>342003</v>
      </c>
      <c r="G55" s="173">
        <v>268723</v>
      </c>
      <c r="H55" s="186">
        <v>292933</v>
      </c>
      <c r="I55" s="129">
        <f t="shared" si="13"/>
        <v>292933</v>
      </c>
      <c r="J55" s="173">
        <v>1851</v>
      </c>
      <c r="K55" s="173">
        <v>155268</v>
      </c>
      <c r="L55" s="187">
        <v>135814</v>
      </c>
      <c r="M55" s="188"/>
      <c r="N55" s="129">
        <f t="shared" si="14"/>
        <v>0</v>
      </c>
      <c r="O55" s="189"/>
      <c r="P55" s="189"/>
      <c r="Q55" s="189"/>
      <c r="R55" s="190"/>
      <c r="S55" s="129">
        <f t="shared" si="15"/>
        <v>0</v>
      </c>
      <c r="T55" s="189"/>
      <c r="U55" s="189"/>
      <c r="V55" s="191"/>
      <c r="W55" s="185">
        <v>435650</v>
      </c>
      <c r="X55" s="129">
        <f t="shared" si="16"/>
        <v>435650</v>
      </c>
      <c r="Y55" s="173">
        <v>3077</v>
      </c>
      <c r="Z55" s="173">
        <v>244030</v>
      </c>
      <c r="AA55" s="173">
        <v>188543</v>
      </c>
      <c r="AB55" s="186">
        <v>218629</v>
      </c>
      <c r="AC55" s="129">
        <f t="shared" si="17"/>
        <v>218629</v>
      </c>
      <c r="AD55" s="173">
        <v>1509</v>
      </c>
      <c r="AE55" s="173">
        <v>120138</v>
      </c>
      <c r="AF55" s="187">
        <v>96982</v>
      </c>
      <c r="AG55" s="192">
        <v>615462</v>
      </c>
      <c r="AH55" s="173">
        <v>292933</v>
      </c>
      <c r="AI55" s="129">
        <v>615462</v>
      </c>
      <c r="AJ55" s="235">
        <v>292933</v>
      </c>
      <c r="AK55" s="59">
        <f t="shared" si="18"/>
        <v>615462</v>
      </c>
      <c r="AL55" s="59">
        <f t="shared" si="19"/>
        <v>292933</v>
      </c>
      <c r="AM55" s="173">
        <v>435650</v>
      </c>
      <c r="AN55" s="173">
        <v>218629</v>
      </c>
      <c r="AO55" s="173">
        <v>61370</v>
      </c>
      <c r="AP55" s="173">
        <v>26094</v>
      </c>
      <c r="AQ55" s="173">
        <v>116733</v>
      </c>
      <c r="AR55" s="173">
        <v>47958</v>
      </c>
      <c r="AS55" s="173">
        <v>972</v>
      </c>
      <c r="AT55" s="72">
        <v>0</v>
      </c>
      <c r="AU55" s="193"/>
      <c r="AV55" s="193"/>
      <c r="AW55" s="173">
        <v>737</v>
      </c>
      <c r="AX55" s="173">
        <v>252</v>
      </c>
      <c r="AY55" s="73">
        <f t="shared" si="20"/>
        <v>70.784223883846607</v>
      </c>
      <c r="AZ55" s="194">
        <f t="shared" si="21"/>
        <v>74.634472729258903</v>
      </c>
      <c r="BA55" s="73">
        <f t="shared" si="22"/>
        <v>34.315589353612168</v>
      </c>
      <c r="BB55" s="74">
        <f t="shared" si="23"/>
        <v>35.11789405684754</v>
      </c>
    </row>
    <row r="56" spans="2:54" ht="17.25" thickBot="1" x14ac:dyDescent="0.35">
      <c r="B56" s="150">
        <v>2016</v>
      </c>
      <c r="C56" s="159">
        <v>607598</v>
      </c>
      <c r="D56" s="129">
        <f t="shared" si="24"/>
        <v>607598</v>
      </c>
      <c r="E56" s="160">
        <v>4642</v>
      </c>
      <c r="F56" s="160">
        <v>340293</v>
      </c>
      <c r="G56" s="160">
        <v>262663</v>
      </c>
      <c r="H56" s="164">
        <v>292772</v>
      </c>
      <c r="I56" s="129">
        <f t="shared" si="13"/>
        <v>292772</v>
      </c>
      <c r="J56" s="160">
        <v>1871</v>
      </c>
      <c r="K56" s="160">
        <v>157243</v>
      </c>
      <c r="L56" s="161">
        <v>133658</v>
      </c>
      <c r="M56" s="169"/>
      <c r="N56" s="129">
        <f t="shared" si="14"/>
        <v>0</v>
      </c>
      <c r="O56" s="170"/>
      <c r="P56" s="170"/>
      <c r="Q56" s="170"/>
      <c r="R56" s="171"/>
      <c r="S56" s="129">
        <f t="shared" si="15"/>
        <v>0</v>
      </c>
      <c r="T56" s="170"/>
      <c r="U56" s="170"/>
      <c r="V56" s="172"/>
      <c r="W56" s="159">
        <v>423997</v>
      </c>
      <c r="X56" s="129">
        <f t="shared" si="16"/>
        <v>423997</v>
      </c>
      <c r="Y56" s="160">
        <v>2832</v>
      </c>
      <c r="Z56" s="160">
        <v>240214</v>
      </c>
      <c r="AA56" s="160">
        <v>180951</v>
      </c>
      <c r="AB56" s="164">
        <v>215293</v>
      </c>
      <c r="AC56" s="129">
        <f t="shared" si="17"/>
        <v>215293</v>
      </c>
      <c r="AD56" s="160">
        <v>1458</v>
      </c>
      <c r="AE56" s="160">
        <v>120367</v>
      </c>
      <c r="AF56" s="161">
        <v>93468</v>
      </c>
      <c r="AG56" s="165">
        <v>607598</v>
      </c>
      <c r="AH56" s="160">
        <v>292772</v>
      </c>
      <c r="AI56" s="129">
        <v>607598</v>
      </c>
      <c r="AJ56" s="234">
        <v>292772</v>
      </c>
      <c r="AK56" s="59">
        <f t="shared" si="18"/>
        <v>607598</v>
      </c>
      <c r="AL56" s="59">
        <f t="shared" si="19"/>
        <v>292772</v>
      </c>
      <c r="AM56" s="160">
        <v>423997</v>
      </c>
      <c r="AN56" s="160">
        <v>215293</v>
      </c>
      <c r="AO56" s="160">
        <v>61882</v>
      </c>
      <c r="AP56" s="160">
        <v>26723</v>
      </c>
      <c r="AQ56" s="160">
        <v>119973</v>
      </c>
      <c r="AR56" s="160">
        <v>50591</v>
      </c>
      <c r="AS56" s="160">
        <v>1152</v>
      </c>
      <c r="AT56" s="36">
        <v>0</v>
      </c>
      <c r="AU56" s="199"/>
      <c r="AV56" s="199"/>
      <c r="AW56" s="160">
        <v>594</v>
      </c>
      <c r="AX56" s="160">
        <v>165</v>
      </c>
      <c r="AY56" s="52">
        <f t="shared" si="20"/>
        <v>69.78248776329086</v>
      </c>
      <c r="AZ56" s="158">
        <f t="shared" si="21"/>
        <v>73.536062191739646</v>
      </c>
      <c r="BA56" s="52">
        <f t="shared" si="22"/>
        <v>33.91742349916963</v>
      </c>
      <c r="BB56" s="50">
        <f t="shared" si="23"/>
        <v>34.490636172382196</v>
      </c>
    </row>
    <row r="57" spans="2:54" ht="17.25" thickBot="1" x14ac:dyDescent="0.35">
      <c r="B57" s="174">
        <v>2017</v>
      </c>
      <c r="C57" s="175">
        <f>SUM(E57:G57)</f>
        <v>583608</v>
      </c>
      <c r="D57" s="129">
        <f t="shared" si="24"/>
        <v>583608</v>
      </c>
      <c r="E57" s="168">
        <v>4571</v>
      </c>
      <c r="F57" s="168">
        <v>328119</v>
      </c>
      <c r="G57" s="168">
        <v>250918</v>
      </c>
      <c r="H57" s="177">
        <f>SUM(J57:L57)</f>
        <v>278824</v>
      </c>
      <c r="I57" s="129">
        <f t="shared" si="13"/>
        <v>278824</v>
      </c>
      <c r="J57" s="168">
        <v>1843</v>
      </c>
      <c r="K57" s="168">
        <v>150230</v>
      </c>
      <c r="L57" s="176">
        <v>126751</v>
      </c>
      <c r="M57" s="178"/>
      <c r="N57" s="129">
        <f t="shared" si="14"/>
        <v>0</v>
      </c>
      <c r="O57" s="179"/>
      <c r="P57" s="179"/>
      <c r="Q57" s="179"/>
      <c r="R57" s="180"/>
      <c r="S57" s="129">
        <f t="shared" si="15"/>
        <v>0</v>
      </c>
      <c r="T57" s="179"/>
      <c r="U57" s="179"/>
      <c r="V57" s="181"/>
      <c r="W57" s="175">
        <f>SUM(Y57:AA57)</f>
        <v>401923</v>
      </c>
      <c r="X57" s="129">
        <f t="shared" si="16"/>
        <v>401923</v>
      </c>
      <c r="Y57" s="168">
        <v>2706</v>
      </c>
      <c r="Z57" s="168">
        <v>228216</v>
      </c>
      <c r="AA57" s="168">
        <v>171001</v>
      </c>
      <c r="AB57" s="177">
        <f>SUM(AD57:AF57)</f>
        <v>202773</v>
      </c>
      <c r="AC57" s="129">
        <f t="shared" si="17"/>
        <v>202773</v>
      </c>
      <c r="AD57" s="168">
        <v>1375</v>
      </c>
      <c r="AE57" s="168">
        <v>113378</v>
      </c>
      <c r="AF57" s="176">
        <v>88020</v>
      </c>
      <c r="AG57" s="182">
        <f>SUM(AM57,AO57,AQ57,AS57,AU57,AW57)</f>
        <v>583608</v>
      </c>
      <c r="AH57" s="168">
        <v>278824</v>
      </c>
      <c r="AI57" s="129">
        <v>583608</v>
      </c>
      <c r="AJ57" s="235">
        <v>278824</v>
      </c>
      <c r="AK57" s="59">
        <f t="shared" si="18"/>
        <v>583608</v>
      </c>
      <c r="AL57" s="59">
        <f t="shared" si="19"/>
        <v>278824</v>
      </c>
      <c r="AM57" s="168">
        <v>401923</v>
      </c>
      <c r="AN57" s="168">
        <v>202773</v>
      </c>
      <c r="AO57" s="168">
        <v>62784</v>
      </c>
      <c r="AP57" s="168">
        <v>25855</v>
      </c>
      <c r="AQ57" s="168">
        <v>117414</v>
      </c>
      <c r="AR57" s="168">
        <v>49957</v>
      </c>
      <c r="AS57" s="168">
        <v>927</v>
      </c>
      <c r="AT57" s="168">
        <v>0</v>
      </c>
      <c r="AU57" s="195"/>
      <c r="AV57" s="195"/>
      <c r="AW57" s="168">
        <v>560</v>
      </c>
      <c r="AX57" s="200">
        <v>239</v>
      </c>
      <c r="AY57" s="196">
        <f t="shared" si="20"/>
        <v>68.868658414552229</v>
      </c>
      <c r="AZ57" s="197">
        <f t="shared" si="21"/>
        <v>72.724370929331755</v>
      </c>
      <c r="BA57" s="196">
        <f t="shared" si="22"/>
        <v>34.733732393587005</v>
      </c>
      <c r="BB57" s="198">
        <f t="shared" si="23"/>
        <v>33.996923117381755</v>
      </c>
    </row>
    <row r="58" spans="2:54" ht="17.25" thickBot="1" x14ac:dyDescent="0.35">
      <c r="B58" s="16">
        <v>2018</v>
      </c>
      <c r="C58" s="175">
        <f>SUM(E58:G58)</f>
        <v>566545</v>
      </c>
      <c r="D58" s="129">
        <f t="shared" si="24"/>
        <v>566545</v>
      </c>
      <c r="E58" s="168">
        <v>4482</v>
      </c>
      <c r="F58" s="168">
        <v>319967</v>
      </c>
      <c r="G58" s="168">
        <v>242096</v>
      </c>
      <c r="H58" s="177">
        <f>SUM(J58:L58)</f>
        <v>271222</v>
      </c>
      <c r="I58" s="129">
        <f t="shared" si="13"/>
        <v>271222</v>
      </c>
      <c r="J58" s="168">
        <v>1799</v>
      </c>
      <c r="K58" s="168">
        <v>147519</v>
      </c>
      <c r="L58" s="176">
        <v>121904</v>
      </c>
      <c r="M58" s="178"/>
      <c r="N58" s="129">
        <f t="shared" si="14"/>
        <v>0</v>
      </c>
      <c r="O58" s="179"/>
      <c r="P58" s="179"/>
      <c r="Q58" s="179"/>
      <c r="R58" s="180"/>
      <c r="S58" s="129">
        <f t="shared" si="15"/>
        <v>0</v>
      </c>
      <c r="T58" s="179"/>
      <c r="U58" s="179"/>
      <c r="V58" s="181"/>
      <c r="W58" s="175">
        <f>SUM(Y58:AA58)</f>
        <v>394923</v>
      </c>
      <c r="X58" s="129">
        <f t="shared" si="16"/>
        <v>394923</v>
      </c>
      <c r="Y58" s="168">
        <v>2637</v>
      </c>
      <c r="Z58" s="168">
        <v>225198</v>
      </c>
      <c r="AA58" s="168">
        <v>167088</v>
      </c>
      <c r="AB58" s="177">
        <f>SUM(AD58:AF58)</f>
        <v>200278</v>
      </c>
      <c r="AC58" s="129">
        <f t="shared" si="17"/>
        <v>200278</v>
      </c>
      <c r="AD58" s="168">
        <v>1337</v>
      </c>
      <c r="AE58" s="168">
        <v>112806</v>
      </c>
      <c r="AF58" s="176">
        <v>86135</v>
      </c>
      <c r="AG58" s="182">
        <f>SUM(AM58,AO58,AQ58,AS58,AU58,AW58)</f>
        <v>566545</v>
      </c>
      <c r="AH58" s="168">
        <v>271222</v>
      </c>
      <c r="AI58" s="129">
        <v>566545</v>
      </c>
      <c r="AJ58" s="235">
        <v>271222</v>
      </c>
      <c r="AK58" s="59">
        <f t="shared" si="18"/>
        <v>566545</v>
      </c>
      <c r="AL58" s="59">
        <f t="shared" si="19"/>
        <v>271222</v>
      </c>
      <c r="AM58" s="168">
        <v>394923</v>
      </c>
      <c r="AN58" s="168">
        <v>200277</v>
      </c>
      <c r="AO58" s="168">
        <v>52359</v>
      </c>
      <c r="AP58" s="168">
        <v>21324</v>
      </c>
      <c r="AQ58" s="168">
        <v>117528</v>
      </c>
      <c r="AR58" s="168">
        <v>49374</v>
      </c>
      <c r="AS58" s="168">
        <v>1047</v>
      </c>
      <c r="AT58" s="168">
        <v>0</v>
      </c>
      <c r="AU58" s="195"/>
      <c r="AV58" s="195"/>
      <c r="AW58" s="168">
        <v>688</v>
      </c>
      <c r="AX58" s="200">
        <v>247</v>
      </c>
      <c r="AY58" s="196">
        <f t="shared" si="20"/>
        <v>69.707260676557027</v>
      </c>
      <c r="AZ58" s="197">
        <f t="shared" si="21"/>
        <v>73.842461157280752</v>
      </c>
      <c r="BA58" s="196">
        <f t="shared" si="22"/>
        <v>30.695588450828083</v>
      </c>
      <c r="BB58" s="198">
        <f t="shared" si="23"/>
        <v>30.057086475438723</v>
      </c>
    </row>
    <row r="59" spans="2:54" ht="17.25" thickBot="1" x14ac:dyDescent="0.35">
      <c r="B59" s="174">
        <v>2019</v>
      </c>
      <c r="C59" s="175">
        <f>SUM(E59:G59)</f>
        <v>568736</v>
      </c>
      <c r="D59" s="129">
        <f t="shared" si="24"/>
        <v>568736</v>
      </c>
      <c r="E59" s="168">
        <v>4468</v>
      </c>
      <c r="F59" s="168">
        <v>323320</v>
      </c>
      <c r="G59" s="168">
        <v>240948</v>
      </c>
      <c r="H59" s="177">
        <f>SUM(J59:L59)</f>
        <v>271065</v>
      </c>
      <c r="I59" s="129">
        <f t="shared" si="13"/>
        <v>271065</v>
      </c>
      <c r="J59" s="168">
        <v>1769</v>
      </c>
      <c r="K59" s="168">
        <v>149137</v>
      </c>
      <c r="L59" s="176">
        <v>120159</v>
      </c>
      <c r="M59" s="178"/>
      <c r="N59" s="129">
        <f t="shared" si="14"/>
        <v>0</v>
      </c>
      <c r="O59" s="179"/>
      <c r="P59" s="179"/>
      <c r="Q59" s="179"/>
      <c r="R59" s="180"/>
      <c r="S59" s="129">
        <f t="shared" si="15"/>
        <v>0</v>
      </c>
      <c r="T59" s="179"/>
      <c r="U59" s="179"/>
      <c r="V59" s="181"/>
      <c r="W59" s="175">
        <f>SUM(Y59:AA59)</f>
        <v>400218</v>
      </c>
      <c r="X59" s="129">
        <f t="shared" si="16"/>
        <v>400218</v>
      </c>
      <c r="Y59" s="168">
        <v>2635</v>
      </c>
      <c r="Z59" s="168">
        <v>229587</v>
      </c>
      <c r="AA59" s="168">
        <v>167996</v>
      </c>
      <c r="AB59" s="177">
        <f>SUM(AD59:AF59)</f>
        <v>201977</v>
      </c>
      <c r="AC59" s="129">
        <f t="shared" si="17"/>
        <v>201977</v>
      </c>
      <c r="AD59" s="168">
        <v>1346</v>
      </c>
      <c r="AE59" s="168">
        <v>114417</v>
      </c>
      <c r="AF59" s="176">
        <v>86214</v>
      </c>
      <c r="AG59" s="182">
        <f>SUM(AM59,AO59,AQ59,AS59,AU59,AW59)</f>
        <v>568736</v>
      </c>
      <c r="AH59" s="182">
        <f>SUM(AN59,AP59,AR59,AT59,AV59,AX59)</f>
        <v>271065</v>
      </c>
      <c r="AI59" s="129">
        <v>568736</v>
      </c>
      <c r="AJ59" s="236">
        <v>271065</v>
      </c>
      <c r="AK59" s="59">
        <f t="shared" si="18"/>
        <v>568736</v>
      </c>
      <c r="AL59" s="59">
        <f t="shared" si="19"/>
        <v>271065</v>
      </c>
      <c r="AM59" s="168">
        <v>400218</v>
      </c>
      <c r="AN59" s="168">
        <v>201977</v>
      </c>
      <c r="AO59" s="168">
        <v>41660</v>
      </c>
      <c r="AP59" s="168">
        <v>15665</v>
      </c>
      <c r="AQ59" s="168">
        <v>124752</v>
      </c>
      <c r="AR59" s="168">
        <v>53194</v>
      </c>
      <c r="AS59" s="168">
        <v>1461</v>
      </c>
      <c r="AT59" s="168">
        <v>0</v>
      </c>
      <c r="AU59" s="195"/>
      <c r="AV59" s="195"/>
      <c r="AW59" s="168">
        <v>645</v>
      </c>
      <c r="AX59" s="200">
        <v>229</v>
      </c>
      <c r="AY59" s="196">
        <f t="shared" si="20"/>
        <v>70.369732178022844</v>
      </c>
      <c r="AZ59" s="197">
        <f t="shared" si="21"/>
        <v>74.512386328002506</v>
      </c>
      <c r="BA59" s="196">
        <f t="shared" si="22"/>
        <v>24.937596149817129</v>
      </c>
      <c r="BB59" s="198">
        <f t="shared" si="23"/>
        <v>22.673981009726727</v>
      </c>
    </row>
    <row r="60" spans="2:54" ht="17.25" thickBot="1" x14ac:dyDescent="0.35">
      <c r="B60" s="174">
        <v>2020</v>
      </c>
      <c r="C60" s="175">
        <f>SUM(E60:G60)</f>
        <v>500373</v>
      </c>
      <c r="D60" s="129">
        <f t="shared" si="24"/>
        <v>500373</v>
      </c>
      <c r="E60" s="168">
        <v>4116</v>
      </c>
      <c r="F60" s="168">
        <v>285107</v>
      </c>
      <c r="G60" s="168">
        <v>211150</v>
      </c>
      <c r="H60" s="177">
        <f>SUM(J60:L60)</f>
        <v>239399</v>
      </c>
      <c r="I60" s="129">
        <f t="shared" si="13"/>
        <v>239399</v>
      </c>
      <c r="J60" s="168">
        <v>1633</v>
      </c>
      <c r="K60" s="168">
        <v>131954</v>
      </c>
      <c r="L60" s="176">
        <v>105812</v>
      </c>
      <c r="M60" s="178"/>
      <c r="N60" s="129">
        <f t="shared" si="14"/>
        <v>0</v>
      </c>
      <c r="O60" s="179"/>
      <c r="P60" s="179"/>
      <c r="Q60" s="179"/>
      <c r="R60" s="180"/>
      <c r="S60" s="129">
        <f t="shared" si="15"/>
        <v>0</v>
      </c>
      <c r="T60" s="179"/>
      <c r="U60" s="179"/>
      <c r="V60" s="181"/>
      <c r="W60" s="175">
        <f>SUM(Y60:AA60)</f>
        <v>362888</v>
      </c>
      <c r="X60" s="129">
        <f t="shared" si="16"/>
        <v>362888</v>
      </c>
      <c r="Y60" s="168">
        <v>2507</v>
      </c>
      <c r="Z60" s="168">
        <v>209133</v>
      </c>
      <c r="AA60" s="168">
        <v>151248</v>
      </c>
      <c r="AB60" s="177">
        <f>SUM(AD60:AF60)</f>
        <v>182131</v>
      </c>
      <c r="AC60" s="129">
        <f t="shared" si="17"/>
        <v>182131</v>
      </c>
      <c r="AD60" s="168">
        <v>1281</v>
      </c>
      <c r="AE60" s="168">
        <v>103665</v>
      </c>
      <c r="AF60" s="176">
        <v>77185</v>
      </c>
      <c r="AG60" s="182">
        <f>SUM(AM60,AO60,AQ60,AS60,AU60,AW60)</f>
        <v>500373</v>
      </c>
      <c r="AH60" s="182">
        <f>SUM(AN60,AP60,AR60,AT60,AV60,AX60)</f>
        <v>239399</v>
      </c>
      <c r="AI60" s="129">
        <v>500373</v>
      </c>
      <c r="AJ60" s="236">
        <v>239399</v>
      </c>
      <c r="AK60" s="59">
        <f t="shared" si="18"/>
        <v>500373</v>
      </c>
      <c r="AL60" s="59">
        <f t="shared" si="19"/>
        <v>239399</v>
      </c>
      <c r="AM60" s="168">
        <v>362888</v>
      </c>
      <c r="AN60" s="168">
        <v>182131</v>
      </c>
      <c r="AO60" s="168">
        <v>31290</v>
      </c>
      <c r="AP60" s="168">
        <v>12895</v>
      </c>
      <c r="AQ60" s="168">
        <v>103789</v>
      </c>
      <c r="AR60" s="168">
        <v>44235</v>
      </c>
      <c r="AS60" s="168">
        <v>2089</v>
      </c>
      <c r="AT60" s="168">
        <v>0</v>
      </c>
      <c r="AU60" s="195"/>
      <c r="AV60" s="195"/>
      <c r="AW60" s="168">
        <v>317</v>
      </c>
      <c r="AX60" s="200">
        <v>138</v>
      </c>
      <c r="AY60" s="196">
        <f t="shared" si="20"/>
        <v>72.523497470886724</v>
      </c>
      <c r="AZ60" s="197">
        <f t="shared" si="21"/>
        <v>76.078429734460045</v>
      </c>
      <c r="BA60" s="196">
        <f t="shared" si="22"/>
        <v>23.109988478241604</v>
      </c>
      <c r="BB60" s="198">
        <f t="shared" si="23"/>
        <v>22.516937905985891</v>
      </c>
    </row>
    <row r="61" spans="2:54" ht="17.25" thickBot="1" x14ac:dyDescent="0.35">
      <c r="B61" s="174">
        <v>2021</v>
      </c>
      <c r="C61" s="175">
        <f>SUM(E61:G61)</f>
        <v>500373</v>
      </c>
      <c r="D61" s="129">
        <f t="shared" si="24"/>
        <v>500373</v>
      </c>
      <c r="E61" s="168">
        <v>4116</v>
      </c>
      <c r="F61" s="168">
        <v>285107</v>
      </c>
      <c r="G61" s="168">
        <v>211150</v>
      </c>
      <c r="H61" s="177">
        <f>SUM(J61:L61)</f>
        <v>239399</v>
      </c>
      <c r="I61" s="129">
        <f t="shared" si="13"/>
        <v>239399</v>
      </c>
      <c r="J61" s="168">
        <v>1633</v>
      </c>
      <c r="K61" s="168">
        <v>131954</v>
      </c>
      <c r="L61" s="176">
        <v>105812</v>
      </c>
      <c r="M61" s="178"/>
      <c r="N61" s="129">
        <f t="shared" si="14"/>
        <v>0</v>
      </c>
      <c r="O61" s="179"/>
      <c r="P61" s="179"/>
      <c r="Q61" s="179"/>
      <c r="R61" s="180"/>
      <c r="S61" s="129">
        <f t="shared" si="15"/>
        <v>0</v>
      </c>
      <c r="T61" s="179"/>
      <c r="U61" s="179"/>
      <c r="V61" s="181"/>
      <c r="W61" s="175">
        <f>SUM(Y61:AA61)</f>
        <v>362888</v>
      </c>
      <c r="X61" s="129">
        <f t="shared" si="16"/>
        <v>362888</v>
      </c>
      <c r="Y61" s="168">
        <v>2507</v>
      </c>
      <c r="Z61" s="168">
        <v>209133</v>
      </c>
      <c r="AA61" s="168">
        <v>151248</v>
      </c>
      <c r="AB61" s="177">
        <f>SUM(AD61:AF61)</f>
        <v>182131</v>
      </c>
      <c r="AC61" s="129">
        <f t="shared" si="17"/>
        <v>182131</v>
      </c>
      <c r="AD61" s="168">
        <v>1281</v>
      </c>
      <c r="AE61" s="168">
        <v>103665</v>
      </c>
      <c r="AF61" s="176">
        <v>77185</v>
      </c>
      <c r="AG61" s="182">
        <f>SUM(AM61,AO61,AQ61,AS61,AU61,AW61)</f>
        <v>500373</v>
      </c>
      <c r="AH61" s="182">
        <f>SUM(AN61,AP61,AR61,AT61,AV61,AX61)</f>
        <v>239399</v>
      </c>
      <c r="AI61" s="129">
        <v>500373</v>
      </c>
      <c r="AJ61" s="236">
        <v>239399</v>
      </c>
      <c r="AK61" s="59">
        <f t="shared" si="18"/>
        <v>500373</v>
      </c>
      <c r="AL61" s="59">
        <f t="shared" si="19"/>
        <v>239399</v>
      </c>
      <c r="AM61" s="168">
        <v>362888</v>
      </c>
      <c r="AN61" s="168">
        <v>182131</v>
      </c>
      <c r="AO61" s="168">
        <v>31290</v>
      </c>
      <c r="AP61" s="168">
        <v>12895</v>
      </c>
      <c r="AQ61" s="168">
        <v>103789</v>
      </c>
      <c r="AR61" s="168">
        <v>44235</v>
      </c>
      <c r="AS61" s="168">
        <v>2089</v>
      </c>
      <c r="AT61" s="168">
        <v>0</v>
      </c>
      <c r="AU61" s="195"/>
      <c r="AV61" s="195"/>
      <c r="AW61" s="168">
        <v>317</v>
      </c>
      <c r="AX61" s="200">
        <v>138</v>
      </c>
      <c r="AY61" s="196">
        <f t="shared" si="20"/>
        <v>72.523497470886724</v>
      </c>
      <c r="AZ61" s="197">
        <f t="shared" si="21"/>
        <v>76.078429734460045</v>
      </c>
      <c r="BA61" s="196">
        <f t="shared" si="22"/>
        <v>23.109988478241604</v>
      </c>
      <c r="BB61" s="198">
        <f t="shared" si="23"/>
        <v>22.516937905985891</v>
      </c>
    </row>
    <row r="62" spans="2:54" ht="17.25" thickBot="1" x14ac:dyDescent="0.35">
      <c r="B62" s="220" t="s">
        <v>57</v>
      </c>
      <c r="C62" s="223"/>
      <c r="D62" s="129">
        <f t="shared" si="24"/>
        <v>0</v>
      </c>
      <c r="E62" s="223"/>
      <c r="F62" s="223"/>
      <c r="G62" s="223"/>
      <c r="H62" s="223"/>
      <c r="I62" s="129">
        <f t="shared" ref="I62:I65" si="25">SUM(J62:L62)</f>
        <v>0</v>
      </c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AK62" s="59">
        <f t="shared" si="18"/>
        <v>0</v>
      </c>
      <c r="AL62" s="59">
        <f t="shared" si="19"/>
        <v>0</v>
      </c>
    </row>
    <row r="63" spans="2:54" ht="17.25" thickBot="1" x14ac:dyDescent="0.35">
      <c r="B63" s="228" t="s">
        <v>75</v>
      </c>
      <c r="C63" s="223"/>
      <c r="D63" s="129">
        <f t="shared" si="24"/>
        <v>0</v>
      </c>
      <c r="E63" s="223"/>
      <c r="F63" s="223"/>
      <c r="G63" s="223"/>
      <c r="H63" s="223"/>
      <c r="I63" s="129">
        <f t="shared" si="25"/>
        <v>0</v>
      </c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AK63" s="59">
        <f t="shared" si="18"/>
        <v>0</v>
      </c>
      <c r="AL63" s="59">
        <f t="shared" si="19"/>
        <v>0</v>
      </c>
    </row>
    <row r="64" spans="2:54" ht="17.25" thickBot="1" x14ac:dyDescent="0.35">
      <c r="B64" s="228" t="s">
        <v>74</v>
      </c>
      <c r="C64" s="223"/>
      <c r="D64" s="129">
        <f t="shared" si="24"/>
        <v>0</v>
      </c>
      <c r="E64" s="223"/>
      <c r="F64" s="223"/>
      <c r="G64" s="223"/>
      <c r="H64" s="223"/>
      <c r="I64" s="129">
        <f t="shared" si="25"/>
        <v>0</v>
      </c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AK64" s="59">
        <f t="shared" si="18"/>
        <v>0</v>
      </c>
      <c r="AL64" s="59">
        <f t="shared" si="19"/>
        <v>0</v>
      </c>
    </row>
    <row r="65" spans="2:54" x14ac:dyDescent="0.3">
      <c r="B65" s="228" t="s">
        <v>76</v>
      </c>
      <c r="C65" s="223"/>
      <c r="D65" s="129">
        <f t="shared" si="24"/>
        <v>0</v>
      </c>
      <c r="E65" s="223"/>
      <c r="F65" s="223"/>
      <c r="G65" s="223"/>
      <c r="H65" s="223"/>
      <c r="I65" s="129">
        <f t="shared" si="25"/>
        <v>0</v>
      </c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AK65" s="59">
        <f t="shared" si="18"/>
        <v>0</v>
      </c>
      <c r="AL65" s="59">
        <f t="shared" si="19"/>
        <v>0</v>
      </c>
    </row>
    <row r="66" spans="2:54" x14ac:dyDescent="0.3">
      <c r="B66" s="228"/>
      <c r="C66" s="223"/>
      <c r="D66" s="223"/>
      <c r="E66" s="223"/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</row>
    <row r="67" spans="2:54" x14ac:dyDescent="0.3">
      <c r="B67" s="228" t="s">
        <v>77</v>
      </c>
      <c r="C67" s="223"/>
      <c r="D67" s="223"/>
      <c r="E67" s="223"/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</row>
    <row r="68" spans="2:54" x14ac:dyDescent="0.3">
      <c r="B68" s="228" t="s">
        <v>78</v>
      </c>
      <c r="C68" s="223"/>
      <c r="D68" s="223"/>
      <c r="E68" s="223"/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</row>
    <row r="69" spans="2:54" x14ac:dyDescent="0.3">
      <c r="B69" s="229" t="s">
        <v>79</v>
      </c>
      <c r="C69" s="224"/>
      <c r="D69" s="224"/>
      <c r="E69" s="224"/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</row>
    <row r="70" spans="2:54" x14ac:dyDescent="0.3">
      <c r="B70" s="229" t="s">
        <v>80</v>
      </c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167"/>
      <c r="Z70" s="167"/>
      <c r="AA70" s="167"/>
      <c r="AB70" s="167"/>
      <c r="AC70" s="167"/>
      <c r="AD70" s="167"/>
      <c r="AE70" s="167"/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</row>
    <row r="71" spans="2:54" x14ac:dyDescent="0.3">
      <c r="B71" s="229" t="s">
        <v>81</v>
      </c>
      <c r="C71" s="224"/>
      <c r="D71" s="224"/>
      <c r="E71" s="224"/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167"/>
      <c r="Z71" s="167"/>
      <c r="AA71" s="167"/>
      <c r="AB71" s="167"/>
      <c r="AC71" s="167"/>
      <c r="AD71" s="167"/>
      <c r="AE71" s="167"/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</row>
    <row r="72" spans="2:54" x14ac:dyDescent="0.3">
      <c r="B72" s="229" t="s">
        <v>82</v>
      </c>
      <c r="C72" s="224"/>
      <c r="D72" s="224"/>
      <c r="E72" s="224"/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167"/>
      <c r="Z72" s="167"/>
      <c r="AA72" s="167"/>
      <c r="AB72" s="167"/>
      <c r="AC72" s="167"/>
      <c r="AD72" s="167"/>
      <c r="AE72" s="167"/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</row>
    <row r="73" spans="2:54" x14ac:dyDescent="0.3">
      <c r="B73" s="229" t="s">
        <v>83</v>
      </c>
      <c r="C73" s="224"/>
      <c r="D73" s="224"/>
      <c r="E73" s="224"/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167"/>
      <c r="Z73" s="167"/>
      <c r="AA73" s="167"/>
      <c r="AB73" s="167"/>
      <c r="AC73" s="167"/>
      <c r="AD73" s="167"/>
      <c r="AE73" s="167"/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</row>
    <row r="74" spans="2:54" x14ac:dyDescent="0.3">
      <c r="B74" s="229" t="s">
        <v>84</v>
      </c>
      <c r="C74" s="224"/>
      <c r="D74" s="224"/>
      <c r="E74" s="224"/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</row>
    <row r="75" spans="2:54" x14ac:dyDescent="0.3">
      <c r="B75" s="229" t="s">
        <v>85</v>
      </c>
      <c r="C75" s="224"/>
      <c r="D75" s="224"/>
      <c r="E75" s="224"/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</row>
    <row r="76" spans="2:54" x14ac:dyDescent="0.3">
      <c r="B76" s="228" t="s">
        <v>86</v>
      </c>
      <c r="C76" s="223"/>
      <c r="D76" s="223"/>
      <c r="E76" s="223"/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</row>
    <row r="77" spans="2:54" x14ac:dyDescent="0.3">
      <c r="B77" s="228" t="s">
        <v>87</v>
      </c>
      <c r="C77" s="223"/>
      <c r="D77" s="223"/>
      <c r="E77" s="223"/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</row>
    <row r="78" spans="2:54" x14ac:dyDescent="0.3">
      <c r="C78" s="223"/>
      <c r="D78" s="223"/>
      <c r="E78" s="223"/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</row>
    <row r="79" spans="2:54" x14ac:dyDescent="0.3">
      <c r="B79" s="223"/>
      <c r="C79" s="223"/>
      <c r="D79" s="223"/>
      <c r="E79" s="223"/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</row>
    <row r="80" spans="2:54" x14ac:dyDescent="0.3">
      <c r="B80" s="223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</row>
  </sheetData>
  <mergeCells count="17">
    <mergeCell ref="AS3:AT3"/>
    <mergeCell ref="AU3:AV3"/>
    <mergeCell ref="C2:AF2"/>
    <mergeCell ref="AG2:AX2"/>
    <mergeCell ref="AY2:AZ3"/>
    <mergeCell ref="BA2:BB3"/>
    <mergeCell ref="C3:G3"/>
    <mergeCell ref="H3:L3"/>
    <mergeCell ref="M3:Q3"/>
    <mergeCell ref="R3:V3"/>
    <mergeCell ref="W3:AA3"/>
    <mergeCell ref="AB3:AF3"/>
    <mergeCell ref="AW3:AX3"/>
    <mergeCell ref="AG3:AH3"/>
    <mergeCell ref="AM3:AN3"/>
    <mergeCell ref="AO3:AP3"/>
    <mergeCell ref="AQ3:AR3"/>
  </mergeCells>
  <phoneticPr fontId="4" type="noConversion"/>
  <conditionalFormatting sqref="C4:D4 AG51:AH51 H4:I4 M4:N4 R4:S4 W4:X4 AB4:AC4 C40:C52 E40:H52 C28:H39 AD52:AH52 C5:C27 E5:H27 D19:D65 J5:M52 O5:R52 T5:W52 Y5:AB52 AD5:AF51">
    <cfRule type="cellIs" dxfId="28" priority="40" operator="equal">
      <formula>#REF!</formula>
    </cfRule>
  </conditionalFormatting>
  <conditionalFormatting sqref="D19:D65">
    <cfRule type="cellIs" dxfId="27" priority="38" operator="equal">
      <formula>C19</formula>
    </cfRule>
  </conditionalFormatting>
  <conditionalFormatting sqref="I62:I65">
    <cfRule type="cellIs" dxfId="26" priority="37" operator="equal">
      <formula>#REF!</formula>
    </cfRule>
  </conditionalFormatting>
  <conditionalFormatting sqref="I62:I65">
    <cfRule type="cellIs" dxfId="25" priority="36" operator="equal">
      <formula>H62</formula>
    </cfRule>
  </conditionalFormatting>
  <conditionalFormatting sqref="AK5:AL65">
    <cfRule type="cellIs" dxfId="24" priority="27" operator="equal">
      <formula>AG5</formula>
    </cfRule>
  </conditionalFormatting>
  <conditionalFormatting sqref="AG51:AH51">
    <cfRule type="cellIs" dxfId="23" priority="47" operator="equal">
      <formula>AT51</formula>
    </cfRule>
  </conditionalFormatting>
  <conditionalFormatting sqref="D5:D27">
    <cfRule type="cellIs" dxfId="22" priority="23" operator="equal">
      <formula>#REF!</formula>
    </cfRule>
  </conditionalFormatting>
  <conditionalFormatting sqref="D5:D27">
    <cfRule type="cellIs" dxfId="21" priority="22" operator="equal">
      <formula>C5</formula>
    </cfRule>
  </conditionalFormatting>
  <conditionalFormatting sqref="I19:I61">
    <cfRule type="cellIs" dxfId="20" priority="21" operator="equal">
      <formula>#REF!</formula>
    </cfRule>
  </conditionalFormatting>
  <conditionalFormatting sqref="I19:I61">
    <cfRule type="cellIs" dxfId="19" priority="20" operator="equal">
      <formula>H19</formula>
    </cfRule>
  </conditionalFormatting>
  <conditionalFormatting sqref="I5:I27">
    <cfRule type="cellIs" dxfId="18" priority="19" operator="equal">
      <formula>#REF!</formula>
    </cfRule>
  </conditionalFormatting>
  <conditionalFormatting sqref="I5:I27">
    <cfRule type="cellIs" dxfId="17" priority="18" operator="equal">
      <formula>H5</formula>
    </cfRule>
  </conditionalFormatting>
  <conditionalFormatting sqref="N19:N61">
    <cfRule type="cellIs" dxfId="16" priority="17" operator="equal">
      <formula>#REF!</formula>
    </cfRule>
  </conditionalFormatting>
  <conditionalFormatting sqref="N19:N61">
    <cfRule type="cellIs" dxfId="15" priority="16" operator="equal">
      <formula>M19</formula>
    </cfRule>
  </conditionalFormatting>
  <conditionalFormatting sqref="N5:N27">
    <cfRule type="cellIs" dxfId="14" priority="15" operator="equal">
      <formula>#REF!</formula>
    </cfRule>
  </conditionalFormatting>
  <conditionalFormatting sqref="N5:N27">
    <cfRule type="cellIs" dxfId="13" priority="14" operator="equal">
      <formula>M5</formula>
    </cfRule>
  </conditionalFormatting>
  <conditionalFormatting sqref="S19:S61">
    <cfRule type="cellIs" dxfId="12" priority="13" operator="equal">
      <formula>#REF!</formula>
    </cfRule>
  </conditionalFormatting>
  <conditionalFormatting sqref="S19:S61">
    <cfRule type="cellIs" dxfId="11" priority="12" operator="equal">
      <formula>R19</formula>
    </cfRule>
  </conditionalFormatting>
  <conditionalFormatting sqref="S5:S27">
    <cfRule type="cellIs" dxfId="10" priority="11" operator="equal">
      <formula>#REF!</formula>
    </cfRule>
  </conditionalFormatting>
  <conditionalFormatting sqref="S5:S27">
    <cfRule type="cellIs" dxfId="9" priority="10" operator="equal">
      <formula>R5</formula>
    </cfRule>
  </conditionalFormatting>
  <conditionalFormatting sqref="X19:X61">
    <cfRule type="cellIs" dxfId="8" priority="9" operator="equal">
      <formula>#REF!</formula>
    </cfRule>
  </conditionalFormatting>
  <conditionalFormatting sqref="X19:X61">
    <cfRule type="cellIs" dxfId="7" priority="8" operator="equal">
      <formula>W19</formula>
    </cfRule>
  </conditionalFormatting>
  <conditionalFormatting sqref="X5:X27">
    <cfRule type="cellIs" dxfId="6" priority="7" operator="equal">
      <formula>#REF!</formula>
    </cfRule>
  </conditionalFormatting>
  <conditionalFormatting sqref="X5:X27">
    <cfRule type="cellIs" dxfId="5" priority="6" operator="equal">
      <formula>W5</formula>
    </cfRule>
  </conditionalFormatting>
  <conditionalFormatting sqref="AC19:AC61">
    <cfRule type="cellIs" dxfId="4" priority="5" operator="equal">
      <formula>#REF!</formula>
    </cfRule>
  </conditionalFormatting>
  <conditionalFormatting sqref="AC19:AC61">
    <cfRule type="cellIs" dxfId="3" priority="4" operator="equal">
      <formula>AB19</formula>
    </cfRule>
  </conditionalFormatting>
  <conditionalFormatting sqref="AC5:AC27">
    <cfRule type="cellIs" dxfId="2" priority="3" operator="equal">
      <formula>#REF!</formula>
    </cfRule>
  </conditionalFormatting>
  <conditionalFormatting sqref="AC5:AC27">
    <cfRule type="cellIs" dxfId="1" priority="2" operator="equal">
      <formula>AB5</formula>
    </cfRule>
  </conditionalFormatting>
  <conditionalFormatting sqref="AI5:AJ61">
    <cfRule type="cellIs" dxfId="0" priority="1" operator="equal">
      <formula>AG5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</vt:i4>
      </vt:variant>
    </vt:vector>
  </HeadingPairs>
  <TitlesOfParts>
    <vt:vector size="6" baseType="lpstr">
      <vt:lpstr>학생수_설립별(1965-)</vt:lpstr>
      <vt:lpstr>학생수_시도별(1965-)</vt:lpstr>
      <vt:lpstr>학생수_학년별 연령별(1965-) </vt:lpstr>
      <vt:lpstr>졸업_취업_진학_진로상황(1965-)</vt:lpstr>
      <vt:lpstr>Sheet1</vt:lpstr>
      <vt:lpstr>'졸업_취업_진학_진로상황(1965-)'!Print_Area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이미라</dc:creator>
  <cp:lastModifiedBy>KSW</cp:lastModifiedBy>
  <cp:lastPrinted>2021-12-10T08:03:50Z</cp:lastPrinted>
  <dcterms:created xsi:type="dcterms:W3CDTF">2013-01-17T08:20:35Z</dcterms:created>
  <dcterms:modified xsi:type="dcterms:W3CDTF">2025-09-01T07:43:19Z</dcterms:modified>
</cp:coreProperties>
</file>